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8081CBDB-8787-4695-855C-25428B94410F}" xr6:coauthVersionLast="47" xr6:coauthVersionMax="47" xr10:uidLastSave="{00000000-0000-0000-0000-000000000000}"/>
  <bookViews>
    <workbookView showSheetTabs="0" xWindow="28680" yWindow="-120" windowWidth="29040" windowHeight="15720" tabRatio="932" activeTab="12" xr2:uid="{00000000-000D-0000-FFFF-FFFF00000000}"/>
  </bookViews>
  <sheets>
    <sheet name="Home" sheetId="237" r:id="rId1"/>
    <sheet name="1" sheetId="231" r:id="rId2"/>
    <sheet name="2" sheetId="232" r:id="rId3"/>
    <sheet name="calc" sheetId="235" state="veryHidden" r:id="rId4"/>
    <sheet name="Home FR" sheetId="242" r:id="rId5"/>
    <sheet name="1FR" sheetId="243" r:id="rId6"/>
    <sheet name="2FR" sheetId="244" r:id="rId7"/>
    <sheet name="calcFR" sheetId="245" state="veryHidden" r:id="rId8"/>
    <sheet name="Home B" sheetId="241" r:id="rId9"/>
    <sheet name="1B" sheetId="239" r:id="rId10"/>
    <sheet name="2B" sheetId="238" r:id="rId11"/>
    <sheet name="calcB" sheetId="240" state="veryHidden" r:id="rId12"/>
    <sheet name="Home FR B" sheetId="249" r:id="rId13"/>
    <sheet name="1FRB" sheetId="247" r:id="rId14"/>
    <sheet name="2FRB" sheetId="246" r:id="rId15"/>
    <sheet name="calcFRB" sheetId="248" state="veryHidden" r:id="rId16"/>
    <sheet name="EDISEC" sheetId="250" r:id="rId17"/>
  </sheets>
  <externalReferences>
    <externalReference r:id="rId18"/>
  </externalReferences>
  <definedNames>
    <definedName name="__123Graph_AGRAFIEK1" hidden="1">[1]VAALucien!$D$13:$D$18</definedName>
    <definedName name="__123Graph_AGRAFIEK2" hidden="1">'[1]fisc.res.'!$K$184:$K$191</definedName>
    <definedName name="__123Graph_AGRAFIEK3" hidden="1">'[1]fisc.res.'!$C$10:$C$16</definedName>
    <definedName name="__123Graph_BGRAFIEK1" hidden="1">'[1]fisc.res.'!$C$37:$C$43</definedName>
    <definedName name="__123Graph_BGRAFIEK3" hidden="1">'[1]fisc.res.'!$J$10:$J$16</definedName>
    <definedName name="__123Graph_CGRAFIEK1" hidden="1">[1]Blad1!$D$9:$D$20</definedName>
    <definedName name="__123Graph_DGRAFIEK1" hidden="1">[1]Blad1!$E$9:$E$20</definedName>
    <definedName name="__123Graph_XGRAFIEK1" hidden="1">'[1]fisc.res.'!$B$10:$B$16</definedName>
    <definedName name="__123Graph_XGRAFIEK2" hidden="1">'[1]fisc.res.'!$J$184:$J$191</definedName>
    <definedName name="__123Graph_XGRAFIEK3" hidden="1">'[1]fisc.res.'!$B$10:$B$16</definedName>
    <definedName name="_Key1" localSheetId="16" hidden="1">#REF!</definedName>
    <definedName name="_Key1" localSheetId="4" hidden="1">#REF!</definedName>
    <definedName name="_Key1" localSheetId="12" hidden="1">#REF!</definedName>
    <definedName name="_Key1" hidden="1">#REF!</definedName>
    <definedName name="_Order1" hidden="1">255</definedName>
    <definedName name="_Sort" localSheetId="16" hidden="1">#REF!</definedName>
    <definedName name="_Sort" localSheetId="4" hidden="1">#REF!</definedName>
    <definedName name="_Sort" localSheetId="12" hidden="1">#REF!</definedName>
    <definedName name="_Sort" hidden="1">#REF!</definedName>
    <definedName name="DTM">Home!$D$2</definedName>
    <definedName name="_xlnm.Print_Area" localSheetId="1">'1'!$B$2:$D$32</definedName>
    <definedName name="_xlnm.Print_Area" localSheetId="9">'1B'!$B$2:$L$18</definedName>
    <definedName name="_xlnm.Print_Area" localSheetId="5">'1FR'!$B$2:$D$29</definedName>
    <definedName name="_xlnm.Print_Area" localSheetId="13">'1FRB'!$B$2:$L$18</definedName>
    <definedName name="_xlnm.Print_Area" localSheetId="2">'2'!$B$2:$L$18</definedName>
    <definedName name="_xlnm.Print_Area" localSheetId="10">'2B'!$B$2:$D$16</definedName>
    <definedName name="_xlnm.Print_Area" localSheetId="6">'2FR'!$B$2:$L$18</definedName>
    <definedName name="_xlnm.Print_Area" localSheetId="14">'2FRB'!$B$2:$D$16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50" l="1" a="1"/>
  <c r="B2" i="250" s="1"/>
  <c r="B26" i="243"/>
  <c r="B28" i="231"/>
  <c r="B10" i="250" l="1"/>
  <c r="F2" i="250"/>
  <c r="L15" i="247"/>
  <c r="J15" i="247"/>
  <c r="L14" i="247"/>
  <c r="J14" i="247"/>
  <c r="L13" i="247"/>
  <c r="J13" i="247"/>
  <c r="L12" i="247"/>
  <c r="J12" i="247"/>
  <c r="L11" i="247"/>
  <c r="J11" i="247"/>
  <c r="L10" i="247"/>
  <c r="J10" i="247"/>
  <c r="L9" i="247"/>
  <c r="J9" i="247"/>
  <c r="L8" i="247"/>
  <c r="J8" i="247"/>
  <c r="L7" i="247"/>
  <c r="J7" i="247"/>
  <c r="C6" i="247"/>
  <c r="J6" i="247" s="1"/>
  <c r="B4" i="247"/>
  <c r="B2" i="249"/>
  <c r="L15" i="239"/>
  <c r="J15" i="239"/>
  <c r="L14" i="239"/>
  <c r="J14" i="239"/>
  <c r="L13" i="239"/>
  <c r="J13" i="239"/>
  <c r="L12" i="239"/>
  <c r="J12" i="239"/>
  <c r="L11" i="239"/>
  <c r="J11" i="239"/>
  <c r="L10" i="239"/>
  <c r="J10" i="239"/>
  <c r="L9" i="239"/>
  <c r="J9" i="239"/>
  <c r="L8" i="239"/>
  <c r="J8" i="239"/>
  <c r="L7" i="239"/>
  <c r="J7" i="239"/>
  <c r="C6" i="239"/>
  <c r="L6" i="239" s="1"/>
  <c r="B2" i="241" a="1"/>
  <c r="B2" i="241" s="1"/>
  <c r="L15" i="244"/>
  <c r="J15" i="244"/>
  <c r="L14" i="244"/>
  <c r="J14" i="244"/>
  <c r="L13" i="244"/>
  <c r="J13" i="244"/>
  <c r="L12" i="244"/>
  <c r="J12" i="244"/>
  <c r="L11" i="244"/>
  <c r="J11" i="244"/>
  <c r="L10" i="244"/>
  <c r="J10" i="244"/>
  <c r="L9" i="244"/>
  <c r="J9" i="244"/>
  <c r="L8" i="244"/>
  <c r="J8" i="244"/>
  <c r="L7" i="244"/>
  <c r="J7" i="244"/>
  <c r="C6" i="244"/>
  <c r="J6" i="244" s="1"/>
  <c r="D2" i="242"/>
  <c r="L15" i="232"/>
  <c r="J15" i="232"/>
  <c r="L14" i="232"/>
  <c r="J14" i="232"/>
  <c r="L13" i="232"/>
  <c r="J13" i="232"/>
  <c r="L12" i="232"/>
  <c r="J12" i="232"/>
  <c r="L11" i="232"/>
  <c r="J11" i="232"/>
  <c r="L10" i="232"/>
  <c r="J10" i="232"/>
  <c r="L9" i="232"/>
  <c r="J9" i="232"/>
  <c r="L8" i="232"/>
  <c r="J8" i="232"/>
  <c r="L7" i="232"/>
  <c r="J7" i="232"/>
  <c r="C6" i="232"/>
  <c r="C6" i="250" l="1"/>
  <c r="E6" i="250" s="1"/>
  <c r="C7" i="250"/>
  <c r="E7" i="250" s="1"/>
  <c r="C4" i="250"/>
  <c r="E4" i="250" s="1"/>
  <c r="C5" i="250"/>
  <c r="E5" i="250" s="1"/>
  <c r="J6" i="232"/>
  <c r="L6" i="232"/>
  <c r="L6" i="244"/>
  <c r="J18" i="244" s="1"/>
  <c r="L6" i="247"/>
  <c r="J18" i="247" s="1"/>
  <c r="J6" i="239"/>
  <c r="J18" i="239" s="1"/>
  <c r="J18" i="2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100B1D8-C226-4F4E-9B2C-BA39F044F129}">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79CB66BD-87E7-4CA8-A57F-F053F55C3D8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33D6BAA-0B96-4BC9-B1CA-F5841BEE84BB}">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45143370-2F9A-4F56-AE5A-39EAC751D164}">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52B96D4-343F-4C6F-80A3-B9A08DFAA34B}">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2A1004A8-D657-4BDB-B08D-F5CA82A3C931}">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73A50126-ADB9-4E90-B8A1-E6F148CD9C9D}">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22164EC7-A1A2-4B80-AD11-5170EEA2296F}">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<sst xmlns="http://schemas.openxmlformats.org/spreadsheetml/2006/main" count="350" uniqueCount="147">
  <si>
    <t>Ç</t>
  </si>
  <si>
    <t>Å</t>
  </si>
  <si>
    <t>Æ</t>
  </si>
  <si>
    <t xml:space="preserve">Reisvergoeding binnenland zonder overnachting </t>
  </si>
  <si>
    <t>Onkostennota binnenlandse reisvergoeding</t>
  </si>
  <si>
    <t xml:space="preserve">Traject </t>
  </si>
  <si>
    <t xml:space="preserve">Maak bij voorkeur voor elke binnenlandse reisvergoeding een onkostennota op om bij de administratie van uw vennootschap te voegen. Bij een latere fiscale controle zullen die nota's dan dienstig zijn als verantwoording. </t>
  </si>
  <si>
    <t>i</t>
  </si>
  <si>
    <t>nr.</t>
  </si>
  <si>
    <t>Vertrek</t>
  </si>
  <si>
    <t>Datum</t>
  </si>
  <si>
    <t>uur</t>
  </si>
  <si>
    <t>Terugkeer</t>
  </si>
  <si>
    <t>zonder overnachting</t>
  </si>
  <si>
    <t>met overnachting</t>
  </si>
  <si>
    <t>Reisvergoedingen binnenland</t>
  </si>
  <si>
    <t>Forfaitaire binnenlandse dagvergoeding</t>
  </si>
  <si>
    <r>
      <rPr>
        <b/>
        <sz val="10"/>
        <color rgb="FFFFFFFF"/>
        <rFont val="Wingdings 3"/>
        <family val="1"/>
        <charset val="2"/>
      </rPr>
      <t>}</t>
    </r>
    <r>
      <rPr>
        <b/>
        <sz val="10"/>
        <color rgb="FFFFFFFF"/>
        <rFont val="Tahoma"/>
        <family val="2"/>
      </rPr>
      <t xml:space="preserve"> Klik </t>
    </r>
    <r>
      <rPr>
        <b/>
        <u/>
        <sz val="10"/>
        <color rgb="FFFFFFFF"/>
        <rFont val="Tahoma"/>
        <family val="2"/>
      </rPr>
      <t>hier</t>
    </r>
  </si>
  <si>
    <t>Rekentool</t>
  </si>
  <si>
    <t>Nota van de redactie</t>
  </si>
  <si>
    <t>Checklist</t>
  </si>
  <si>
    <t>De reisvergoeding met overnachting sluit die zonder overnachting uiteraard niet uit.
U vertrekt bv. maandagmorgen naar een klant in Aarlen. U neemt onderweg een lunch en 's avonds overnacht u ter plaatse, inclusief avondmaal en ontbijt.</t>
  </si>
  <si>
    <t>van 1 februari 2022 tot en met 31 maart 2022</t>
  </si>
  <si>
    <t>van 1 april 2022 tot en met 31 mei 2022</t>
  </si>
  <si>
    <t>van 1 juni 2022 tot en met 31 augustus 2022</t>
  </si>
  <si>
    <t>van 1 september 2022 tot en met 30 november 2022</t>
  </si>
  <si>
    <t>van 1 december 2022 tot en met 31 december 2022</t>
  </si>
  <si>
    <t>van 1 januari 2023 tot en met 30 november 2023</t>
  </si>
  <si>
    <r>
      <rPr>
        <b/>
        <sz val="10"/>
        <color rgb="FFFFFFFF"/>
        <rFont val="Wingdings 3"/>
        <family val="1"/>
        <charset val="2"/>
      </rPr>
      <t>}</t>
    </r>
    <r>
      <rPr>
        <b/>
        <sz val="10"/>
        <color rgb="FFFFFFFF"/>
        <rFont val="Tahoma"/>
        <family val="2"/>
      </rPr>
      <t xml:space="preserve"> </t>
    </r>
    <r>
      <rPr>
        <b/>
        <u/>
        <sz val="10"/>
        <color rgb="FFFFFFFF"/>
        <rFont val="Tahoma"/>
        <family val="2"/>
      </rPr>
      <t>Klik hier</t>
    </r>
  </si>
  <si>
    <t>Personaliseer uw berekeningen! De filenaam waarmee u de tool bewaart, verschijnt in de header van de geprinte versie.</t>
  </si>
  <si>
    <t>Open de checklists met Adobe Acrobat Reader om ze optimaal te kunnen gebruiken.</t>
  </si>
  <si>
    <t>Tarief obv vertrekdatum</t>
  </si>
  <si>
    <r>
      <t xml:space="preserve">Reisvergoeding binnenland met overnachting </t>
    </r>
    <r>
      <rPr>
        <sz val="8"/>
        <color indexed="11"/>
        <rFont val="Tahoma"/>
        <family val="2"/>
      </rPr>
      <t>(niet kosteloos)</t>
    </r>
  </si>
  <si>
    <t>Periode</t>
  </si>
  <si>
    <t>Dit stemt overeen met de forfaitaire vergoeding voor een middagmaal</t>
  </si>
  <si>
    <t>Dit stemt overeen met een forfaitaire vergoeding voor  een avondmaal plus overnachting en ontbijt</t>
  </si>
  <si>
    <t>Overzicht van de tarieven</t>
  </si>
  <si>
    <t>Opmerking</t>
  </si>
  <si>
    <r>
      <t xml:space="preserve">Klik </t>
    </r>
    <r>
      <rPr>
        <b/>
        <u/>
        <sz val="10"/>
        <color theme="5"/>
        <rFont val="Tahoma"/>
        <family val="2"/>
      </rPr>
      <t>hier</t>
    </r>
    <r>
      <rPr>
        <b/>
        <sz val="10"/>
        <color theme="5"/>
        <rFont val="Tahoma"/>
        <family val="2"/>
      </rPr>
      <t xml:space="preserve"> voor een in te vullen en af te drukken onkostennota</t>
    </r>
  </si>
  <si>
    <t>Middagmalen</t>
  </si>
  <si>
    <t>Aantal</t>
  </si>
  <si>
    <t>Overnachtingen</t>
  </si>
  <si>
    <t xml:space="preserve">Voor beroepsmatige verplaatsingen in België, bv. naar klanten of prospecten, kunt u een onkostenvergoeding uitkeren voor ‘het eten en drinken onderweg’ zonder dat uw medewerker(s) of uzelf ticketjes of bonnetjes moet bijhouden als bewijs. Die forfaitaire vergoeding kunt u betalen per dag dat u of uw medewerker(s) ten minste zes uur onderweg zijn. Zolang de dagvergoeding niet hoger is dan het bedrag van de gelijkaardige vergoeding die ambtenaren krijgen, vormt ze voor u of uw medewerker(s) geen belastbaar inkomen, en voor uw vennootschap is ze 100% aftrekbaar als zgn. terugbetaling van kosten die eigen zijn aan haar. </t>
  </si>
  <si>
    <t xml:space="preserve">Bent u voor uw werk in één kalenderjaar 40 dagen of meer aanwezig op één bepaalde plaats, lees: bij één klant, dan is die plaats volgens de fiscus een zgn. vaste plaats van tewerkstelling. U mag zich dan geen dagvergoeding toekennen voor de dagen bij die klant. </t>
  </si>
  <si>
    <t>Naam</t>
  </si>
  <si>
    <t>Handtekening</t>
  </si>
  <si>
    <t>Betalen op bankrekening</t>
  </si>
  <si>
    <t>Totaal te betalen</t>
  </si>
  <si>
    <t>Voor goedkeuring</t>
  </si>
  <si>
    <t>Doel</t>
  </si>
  <si>
    <t>vanaf</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</si>
  <si>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</si>
  <si>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</si>
  <si>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</si>
  <si>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</si>
  <si>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</si>
  <si>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</si>
  <si>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Indemnité journalière forfaitaire - déplacement en Belgique</t>
  </si>
  <si>
    <t>Indemnités de déplacement en Belgique</t>
  </si>
  <si>
    <t>L'indemnité de déplacement avec nuitée n'exclut bien évidemment pas celle sans nuitée. Si vous partez chez un client à Arlon le lundi matin, que vous prenez un lunch en route et que vous passez la nuit sur place, en prenant un repas du soir et un petit déjeuner.</t>
  </si>
  <si>
    <t xml:space="preserve">Établissez de préférence une note de frais pour chaque déplacement, et conservez-la dans votre comptabilité. Elle vous servira de justificatif en cas de contrôle. </t>
  </si>
  <si>
    <t>Remarque</t>
  </si>
  <si>
    <t xml:space="preserve">Indemnité pour un déplacement en Belgique sans nuitée </t>
  </si>
  <si>
    <r>
      <t xml:space="preserve">Indemnité pour un déplacement en Belgique avec nuitée </t>
    </r>
    <r>
      <rPr>
        <sz val="8"/>
        <color rgb="FFFFFFFF"/>
        <rFont val="tahoma"/>
        <family val="2"/>
      </rPr>
      <t>(non gratuite)</t>
    </r>
  </si>
  <si>
    <t>Cela correspond à l'indemnité forfaitaire pour un repas de midi.</t>
  </si>
  <si>
    <t>Cela correspond à l'indemnité forfaitaire pour un repas du soir, une nuit et un petit déjeuner.</t>
  </si>
  <si>
    <t>Aperçu des taux</t>
  </si>
  <si>
    <t>Période</t>
  </si>
  <si>
    <t>du 1 février 2022 jusqu'au 31 mars 2022</t>
  </si>
  <si>
    <t>du 1 avril 2022 jusqu'au 31 may 2022</t>
  </si>
  <si>
    <t>du 1 juin 2022 jusqu'au 31 août 2022</t>
  </si>
  <si>
    <t>du 1 septembre 2022 jusqu'au 30 novembre 2022</t>
  </si>
  <si>
    <t>du 1 décembre 2022 jusqu'au 31 décembre 2022</t>
  </si>
  <si>
    <t>du 1 janvier 2023 jusqu'au 30 novembre 2023</t>
  </si>
  <si>
    <t xml:space="preserve">Si les dirigeants effectuent un déplacement professionnel en Belgique d'au moins six heures, ils peuvent alors bénéficier d'une indemnité journalière forfaitaire pour les frais de repas sur la route. Ce frais est totalement déductible pour la société et le dirigeant n'est pas imposé à l'IPP sur celle-ci (Circ. 2018/C/8, 22.01.2018). Il ne faut pas non plus payer de cotisations sociales. </t>
  </si>
  <si>
    <r>
      <rPr>
        <b/>
        <sz val="10"/>
        <rFont val="Tahoma"/>
        <family val="2"/>
      </rPr>
      <t>Aussi pour vos travailleurs?</t>
    </r>
    <r>
      <rPr>
        <sz val="10"/>
        <rFont val="Tahoma"/>
        <family val="2"/>
      </rPr>
      <t xml:space="preserve"> Oui, mais l'ONSS n'accepte pas ces forfaits du fisc et applique son propre forfait de 17€. Afin d'éviter des problèmes avec l'ONSS, limitez-vous à 17€ pour vos travailleurs. </t>
    </r>
  </si>
  <si>
    <t>Note de frais pour un déplacement en Belgique</t>
  </si>
  <si>
    <t xml:space="preserve">Trajet </t>
  </si>
  <si>
    <t xml:space="preserve">Objet du déplacement </t>
  </si>
  <si>
    <t>Départ</t>
  </si>
  <si>
    <t>Retour</t>
  </si>
  <si>
    <t>Date</t>
  </si>
  <si>
    <t>heure</t>
  </si>
  <si>
    <t>no.</t>
  </si>
  <si>
    <t>Repas de midi</t>
  </si>
  <si>
    <t>Nuitées</t>
  </si>
  <si>
    <t>Nombre</t>
  </si>
  <si>
    <t xml:space="preserve">Tarif </t>
  </si>
  <si>
    <t>Tarif</t>
  </si>
  <si>
    <t>Nom</t>
  </si>
  <si>
    <t>Signature</t>
  </si>
  <si>
    <t>Á payer sur compte en banque</t>
  </si>
  <si>
    <t>Total à payer</t>
  </si>
  <si>
    <t>Autorisation</t>
  </si>
  <si>
    <t>FILENAME VL TAXIQ</t>
  </si>
  <si>
    <t>FILENAME WA TAXIQ</t>
  </si>
  <si>
    <t>FILENAME VL BASIC</t>
  </si>
  <si>
    <t>FILENAME WA BASIC</t>
  </si>
  <si>
    <t>TAG plakken in properties</t>
  </si>
  <si>
    <t>TAXIQ</t>
  </si>
  <si>
    <t>Update tool</t>
  </si>
  <si>
    <t>VL</t>
  </si>
  <si>
    <t>ID</t>
  </si>
  <si>
    <t>Titel</t>
  </si>
  <si>
    <t>Filename</t>
  </si>
  <si>
    <t>Minor/Major?</t>
  </si>
  <si>
    <t>Major</t>
  </si>
  <si>
    <t>Wijziging inleiding?</t>
  </si>
  <si>
    <t>Neen</t>
  </si>
  <si>
    <t>Nieuwe zaken voor taalcheck/vertaling?</t>
  </si>
  <si>
    <t>Inhoudelijke info voor de redactie?</t>
  </si>
  <si>
    <t>Update naar xlsx?</t>
  </si>
  <si>
    <t>Opmerkingen</t>
  </si>
  <si>
    <t xml:space="preserve">Geen taalcheck nodig. </t>
  </si>
  <si>
    <t>WA</t>
  </si>
  <si>
    <t>BASIC</t>
  </si>
  <si>
    <t>Finename</t>
  </si>
  <si>
    <t>Forfaitaire binnenlandse dagvergoeding.xlsx</t>
  </si>
  <si>
    <t> Indemnité journalière forfaitaire pour un déplacement en Belgique</t>
  </si>
  <si>
    <t> Indemnité journalière forfaitaire pour un déplacement en Belgique.xlsx</t>
  </si>
  <si>
    <r>
      <t xml:space="preserve">Cliquez </t>
    </r>
    <r>
      <rPr>
        <b/>
        <u/>
        <sz val="10"/>
        <color theme="5"/>
        <rFont val="Tahoma"/>
        <family val="2"/>
      </rPr>
      <t>ici</t>
    </r>
    <r>
      <rPr>
        <b/>
        <sz val="10"/>
        <color theme="5"/>
        <rFont val="Tahoma"/>
        <family val="2"/>
      </rPr>
      <t xml:space="preserve"> pour remplir et imprimer une note de frais</t>
    </r>
  </si>
  <si>
    <t>van 1 december 2023 tot en met 31 mei 2024</t>
  </si>
  <si>
    <t>du 1 décembre 2023 jusqu'au 31 mai 2024</t>
  </si>
  <si>
    <t>du 1 juin 2024 jusqu'au 28 février 2025</t>
  </si>
  <si>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</si>
  <si>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</si>
  <si>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Lefebvre Sarrut Belgium NV | Hoogstraat 139 - Bus 6 | 1000 Brussel | T 0800 39 067</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</si>
  <si>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</si>
  <si>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</si>
  <si>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 xml:space="preserve">Avez-vous une question ou une remarque concernant cet outil de calcul ? Contactez la rédaction !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</si>
  <si>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</si>
  <si>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 xml:space="preserve">Lefebvre Sarrut Belgium SA | Rue Haute 139 - Boite 6 | 1000 Bruxelles | T 0800 39 067 </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</si>
  <si>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</si>
  <si>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</si>
  <si>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Lefebvre Sarrut Belgium SA | Rue Haute 139 - Boite 6 | 1000 Bruxelles | T 0800 39 067</t>
  </si>
  <si>
    <t>vanaf 1 maart 2026</t>
  </si>
  <si>
    <t>van 1 maart 2025 tot 28 februari 2026</t>
  </si>
  <si>
    <t>van 1 juni 2024 tot 28 februari 2025</t>
  </si>
  <si>
    <t xml:space="preserve">Het effectieve bedrag van de dagvergoedingen en andere onkostenvergoedingen die u toekent in 2026 zal vermeld moeten worden op de fiche 281, die begin 2027 opgesteld moet worden. </t>
  </si>
  <si>
    <t>De vergoeding van de ambtenaren is voor 1 maart 2026 geïndexeerd tot € 21,64 in plaats van € 21,22</t>
  </si>
  <si>
    <t xml:space="preserve">Als u zo goed als dagelijks beroepsmatig de baan op moet, geldt net als voor de ambtenaren het maximumbedrag van € 346,24 (dus beperkt tot 16 dagen x € 21,64) per maand, maar in dat geval geldt de voorwaarde van de zes uur niet. </t>
  </si>
  <si>
    <r>
      <t xml:space="preserve">Voor werknemers en zelfstandige bedrijfsleiders is de forfaitaire dagvergoeding dus vanaf 1 maart 2026 tot € 21,22 vrij van belasting, maar voor de RSZ wordt het stuk boven € 17 per dag dat u aan </t>
    </r>
    <r>
      <rPr>
        <u/>
        <sz val="9"/>
        <rFont val="Tahoma"/>
        <family val="2"/>
      </rPr>
      <t>werknemers</t>
    </r>
    <r>
      <rPr>
        <sz val="9"/>
        <rFont val="Tahoma"/>
        <family val="2"/>
      </rPr>
      <t xml:space="preserve"> uitkeert, beschouwd als loon!</t>
    </r>
  </si>
  <si>
    <t xml:space="preserve">Depuis le 1er mars 2026, vous pouvez vous accorder 21,64€ par jour. Si vous êtes (presque) tous les jours sur la route, vous pouvez vous accorder une indemnité mensuelle maximale de 346,24€ (16 x 21,64€). Dans ce cas, la condition de 6 heures minimum ne s'applique pas. </t>
  </si>
  <si>
    <t>Si, en tant que dirigant (ou votre employé), vous devez passer une nuit en Belgique, vous pouvez soit prendre en charge la note d'hôtel, soit accorder une indemnité de nuit forfaitaire de maximum 162,35€. Vous ne pouvez bénéficier de cette indemnité que si vous travaillez avec une société. Si vous avez une entreprise individuelle, vous devrez donc toujours prouver vos frais réels.</t>
  </si>
  <si>
    <t>du 1 mars 2025 jusqu'au 28 février 2026</t>
  </si>
  <si>
    <t>à partir du 1 mars 2026</t>
  </si>
  <si>
    <t>nieuwe tarief toegevoegd vanaf 1/3/2026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</si>
</sst>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quot;€&quot;#,##0.00_);[Red]\(&quot;€&quot;#,##0.00\)"/>
    <numFmt numFmtId="166" formatCode="_-* #,##0.00\ [$€-1]_-;\-* #,##0.00\ [$€-1]_-;_-* &quot;-&quot;??\ [$€-1]_-"/>
    <numFmt numFmtId="167" formatCode="_([$€-2]\ * #,##0.00_);_([$€-2]\ * \(#,##0.00\);_([$€-2]\ * &quot;-&quot;??_);_(@_)"/>
    <numFmt numFmtId="168" formatCode="#,##0.00\ &quot;EUR&quot;"/>
    <numFmt numFmtId="169" formatCode="[$-F800]dddd\,\ mmmm\ dd\,\ yyyy"/>
    <numFmt numFmtId="170" formatCode="&quot;Redactioneel bijgewerkt tot&quot;\ dd\.mm\.yyyy"/>
    <numFmt numFmtId="171" formatCode="&quot;À jour au&quot;\ dd\.mm\.yyyy"/>
  </numFmts>
  <fonts count="81">
    <font>
      <sz val="9"/>
      <name val="Tahoma"/>
      <family val="2"/>
    </font>
    <font>
      <sz val="9"/>
      <color theme="1"/>
      <name val="Tahoma"/>
      <family val="2"/>
    </font>
    <font>
      <sz val="10"/>
      <name val="Arial"/>
      <family val="2"/>
    </font>
    <font>
      <sz val="8"/>
      <name val="Tahoma"/>
      <family val="2"/>
    </font>
    <font>
      <sz val="10"/>
      <name val="Univers"/>
      <family val="2"/>
    </font>
    <font>
      <u/>
      <sz val="14"/>
      <color indexed="55"/>
      <name val="Wingdings"/>
      <charset val="2"/>
    </font>
    <font>
      <sz val="10"/>
      <color indexed="53"/>
      <name val="Wingdings"/>
      <charset val="2"/>
    </font>
    <font>
      <sz val="9"/>
      <color indexed="63"/>
      <name val="Tahoma"/>
      <family val="2"/>
    </font>
    <font>
      <sz val="9"/>
      <color indexed="8"/>
      <name val="Tahoma"/>
      <family val="2"/>
    </font>
    <font>
      <b/>
      <sz val="10"/>
      <color indexed="8"/>
      <name val="tahoma"/>
      <family val="2"/>
    </font>
    <font>
      <b/>
      <u/>
      <sz val="18"/>
      <color indexed="8"/>
      <name val="Tahoma"/>
      <family val="2"/>
    </font>
    <font>
      <sz val="10"/>
      <name val="Tahoma"/>
      <family val="2"/>
    </font>
    <font>
      <b/>
      <sz val="9"/>
      <name val="Tahoma"/>
      <family val="2"/>
    </font>
    <font>
      <sz val="10"/>
      <color indexed="8"/>
      <name val="tahoma"/>
      <family val="2"/>
    </font>
    <font>
      <b/>
      <sz val="10"/>
      <name val="Tahoma"/>
      <family val="2"/>
    </font>
    <font>
      <sz val="9"/>
      <color indexed="63"/>
      <name val="Wingdings 2"/>
      <family val="1"/>
      <charset val="2"/>
    </font>
    <font>
      <sz val="8"/>
      <color indexed="16"/>
      <name val="Tahoma"/>
      <family val="2"/>
    </font>
    <font>
      <sz val="9"/>
      <name val="Tahoma"/>
      <family val="2"/>
    </font>
    <font>
      <sz val="20"/>
      <color indexed="47"/>
      <name val="Wingdings 3"/>
      <family val="1"/>
      <charset val="2"/>
    </font>
    <font>
      <b/>
      <sz val="10"/>
      <color indexed="43"/>
      <name val="tahoma"/>
      <family val="2"/>
    </font>
    <font>
      <sz val="9"/>
      <color indexed="18"/>
      <name val="Small Fonts"/>
      <family val="2"/>
    </font>
    <font>
      <sz val="7"/>
      <color indexed="63"/>
      <name val="Small Fonts"/>
      <family val="2"/>
    </font>
    <font>
      <sz val="7"/>
      <color indexed="23"/>
      <name val="Tahoma"/>
      <family val="2"/>
    </font>
    <font>
      <sz val="6"/>
      <color indexed="22"/>
      <name val="Small Fonts"/>
      <family val="2"/>
    </font>
    <font>
      <sz val="20"/>
      <color indexed="23"/>
      <name val="Webdings"/>
      <family val="1"/>
      <charset val="2"/>
    </font>
    <font>
      <sz val="20"/>
      <color indexed="23"/>
      <name val="Wingdings 3"/>
      <family val="1"/>
      <charset val="2"/>
    </font>
    <font>
      <sz val="8"/>
      <color indexed="11"/>
      <name val="Tahoma"/>
      <family val="2"/>
    </font>
    <font>
      <sz val="6"/>
      <name val="Small Fonts"/>
      <family val="2"/>
    </font>
    <font>
      <sz val="20"/>
      <color theme="0"/>
      <name val="Webdings"/>
      <family val="1"/>
      <charset val="2"/>
    </font>
    <font>
      <b/>
      <sz val="8"/>
      <name val="Tahoma"/>
      <family val="2"/>
    </font>
    <font>
      <sz val="18"/>
      <color theme="0"/>
      <name val="tahoma"/>
      <family val="2"/>
    </font>
    <font>
      <sz val="11"/>
      <color theme="1"/>
      <name val="Calibri"/>
      <family val="2"/>
      <scheme val="minor"/>
    </font>
    <font>
      <sz val="9"/>
      <color rgb="FFE6E6E6"/>
      <name val="Tahoma"/>
      <family val="2"/>
    </font>
    <font>
      <sz val="9"/>
      <color rgb="FF5F5F5A"/>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sz val="8"/>
      <color theme="0" tint="-0.499984740745262"/>
      <name val="Tahoma"/>
      <family val="2"/>
    </font>
    <font>
      <b/>
      <sz val="9"/>
      <color theme="9"/>
      <name val="tahoma"/>
      <family val="2"/>
    </font>
    <font>
      <sz val="11"/>
      <name val="Calibri"/>
      <family val="2"/>
    </font>
    <font>
      <b/>
      <sz val="8"/>
      <color indexed="8"/>
      <name val="Tahoma"/>
      <family val="2"/>
    </font>
    <font>
      <b/>
      <sz val="10"/>
      <color theme="5"/>
      <name val="Tahoma"/>
      <family val="2"/>
    </font>
    <font>
      <b/>
      <u/>
      <sz val="10"/>
      <color theme="5"/>
      <name val="Tahoma"/>
      <family val="2"/>
    </font>
    <font>
      <b/>
      <sz val="9"/>
      <color theme="1"/>
      <name val="tahoma"/>
      <family val="2"/>
    </font>
    <font>
      <b/>
      <sz val="8"/>
      <color theme="1"/>
      <name val="tahoma"/>
      <family val="2"/>
    </font>
    <font>
      <u/>
      <sz val="9"/>
      <name val="Tahoma"/>
      <family val="2"/>
    </font>
    <font>
      <b/>
      <sz val="8"/>
      <color theme="6"/>
      <name val="Tahoma"/>
      <family val="2"/>
    </font>
    <font>
      <b/>
      <sz val="11"/>
      <color theme="6"/>
      <name val="Tahoma"/>
      <family val="2"/>
    </font>
    <font>
      <sz val="8"/>
      <color rgb="FFE6E6E6"/>
      <name val="Tahoma"/>
      <family val="2"/>
    </font>
    <font>
      <b/>
      <sz val="10"/>
      <color theme="6"/>
      <name val="Tahoma"/>
      <family val="2"/>
    </font>
    <font>
      <sz val="8"/>
      <color rgb="FFFFFFFF"/>
      <name val="tahoma"/>
      <family val="2"/>
    </font>
    <font>
      <sz val="9"/>
      <name val="Calibri"/>
      <family val="2"/>
      <scheme val="minor"/>
    </font>
    <font>
      <sz val="9"/>
      <color theme="0"/>
      <name val="Calibri"/>
      <family val="2"/>
      <scheme val="minor"/>
    </font>
    <font>
      <sz val="9"/>
      <color theme="9"/>
      <name val="Calibri"/>
      <family val="2"/>
      <scheme val="minor"/>
    </font>
    <font>
      <sz val="9"/>
      <color rgb="FFFF0000"/>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b/>
      <sz val="9"/>
      <color theme="9"/>
      <name val="Calibri"/>
      <family val="2"/>
      <scheme val="minor"/>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sz val="9"/>
      <color theme="5"/>
      <name val="tahoma"/>
      <family val="2"/>
    </font>
    <font>
      <b/>
      <u/>
      <sz val="8"/>
      <color theme="5"/>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sz val="8"/>
      <color indexed="63"/>
      <name val="Tahoma"/>
      <family val="2"/>
    </font>
  </fonts>
  <fills count="31">
    <fill>
      <patternFill patternType="none"/>
    </fill>
    <fill>
      <patternFill patternType="gray125"/>
    </fill>
    <fill>
      <patternFill patternType="solid">
        <fgColor indexed="45"/>
        <bgColor indexed="64"/>
      </patternFill>
    </fill>
    <fill>
      <patternFill patternType="solid">
        <fgColor indexed="54"/>
        <bgColor indexed="64"/>
      </patternFill>
    </fill>
    <fill>
      <patternFill patternType="solid">
        <fgColor indexed="47"/>
        <bgColor indexed="64"/>
      </patternFill>
    </fill>
    <fill>
      <patternFill patternType="solid">
        <fgColor indexed="16"/>
        <bgColor indexed="64"/>
      </patternFill>
    </fill>
    <fill>
      <patternFill patternType="mediumGray">
        <fgColor indexed="51"/>
        <bgColor indexed="16"/>
      </patternFill>
    </fill>
    <fill>
      <patternFill patternType="solid">
        <fgColor indexed="16"/>
        <bgColor indexed="51"/>
      </patternFill>
    </fill>
    <fill>
      <patternFill patternType="solid">
        <fgColor indexed="10"/>
        <bgColor indexed="64"/>
      </patternFill>
    </fill>
    <fill>
      <patternFill patternType="solid">
        <fgColor theme="0" tint="-4.9989318521683403E-2"/>
        <bgColor indexed="64"/>
      </patternFill>
    </fill>
    <fill>
      <patternFill patternType="solid">
        <fgColor rgb="FF4B0082"/>
        <bgColor indexed="64"/>
      </patternFill>
    </fill>
    <fill>
      <patternFill patternType="solid">
        <fgColor rgb="FF00CED1"/>
        <bgColor rgb="FF000000"/>
      </patternFill>
    </fill>
    <fill>
      <patternFill patternType="solid">
        <fgColor rgb="FF7030A0"/>
        <bgColor indexed="64"/>
      </patternFill>
    </fill>
    <fill>
      <patternFill patternType="solid">
        <fgColor rgb="FF00CED1"/>
        <bgColor theme="0"/>
      </patternFill>
    </fill>
    <fill>
      <patternFill patternType="solid">
        <fgColor indexed="65"/>
        <bgColor theme="0"/>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bgColor indexed="64"/>
      </patternFill>
    </fill>
    <fill>
      <patternFill patternType="solid">
        <fgColor theme="6"/>
        <bgColor theme="0"/>
      </patternFill>
    </fill>
    <fill>
      <patternFill patternType="solid">
        <fgColor rgb="FFFF0000"/>
        <bgColor auto="1"/>
      </patternFill>
    </fill>
    <fill>
      <patternFill patternType="solid">
        <fgColor theme="6"/>
        <bgColor rgb="FF00000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bgColor indexed="64"/>
      </patternFill>
    </fill>
    <fill>
      <patternFill patternType="solid">
        <fgColor rgb="FFB4C6E7"/>
        <bgColor indexed="64"/>
      </patternFill>
    </fill>
    <fill>
      <patternFill patternType="solid">
        <fgColor theme="2"/>
        <bgColor indexed="64"/>
      </patternFill>
    </fill>
    <fill>
      <patternFill patternType="solid">
        <fgColor rgb="FF7030A0"/>
        <bgColor rgb="FF000000"/>
      </patternFill>
    </fill>
    <fill>
      <patternFill patternType="solid">
        <fgColor rgb="FF002060"/>
        <bgColor rgb="FF000000"/>
      </patternFill>
    </fill>
  </fills>
  <borders count="39">
    <border>
      <left/>
      <right/>
      <top/>
      <bottom/>
      <diagonal/>
    </border>
    <border>
      <left style="double">
        <color indexed="62"/>
      </left>
      <right style="double">
        <color indexed="62"/>
      </right>
      <top style="double">
        <color indexed="62"/>
      </top>
      <bottom style="double">
        <color indexed="62"/>
      </bottom>
      <diagonal/>
    </border>
    <border>
      <left style="medium">
        <color indexed="51"/>
      </left>
      <right style="medium">
        <color indexed="51"/>
      </right>
      <top style="medium">
        <color indexed="51"/>
      </top>
      <bottom style="medium">
        <color indexed="51"/>
      </bottom>
      <diagonal/>
    </border>
    <border>
      <left style="thin">
        <color indexed="23"/>
      </left>
      <right style="thin">
        <color indexed="23"/>
      </right>
      <top style="thin">
        <color indexed="23"/>
      </top>
      <bottom style="thin">
        <color indexed="23"/>
      </bottom>
      <diagonal/>
    </border>
    <border>
      <left style="thin">
        <color indexed="47"/>
      </left>
      <right style="thin">
        <color indexed="47"/>
      </right>
      <top style="thin">
        <color indexed="47"/>
      </top>
      <bottom style="thin">
        <color indexed="47"/>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23"/>
      </left>
      <right style="thin">
        <color indexed="23"/>
      </right>
      <top/>
      <bottom style="thin">
        <color indexed="23"/>
      </bottom>
      <diagonal/>
    </border>
    <border>
      <left style="thin">
        <color indexed="23"/>
      </left>
      <right style="thin">
        <color theme="0" tint="-4.9989318521683403E-2"/>
      </right>
      <top style="thin">
        <color indexed="23"/>
      </top>
      <bottom style="thin">
        <color theme="0" tint="-4.9989318521683403E-2"/>
      </bottom>
      <diagonal/>
    </border>
    <border>
      <left style="thin">
        <color theme="0" tint="-4.9989318521683403E-2"/>
      </left>
      <right style="thin">
        <color theme="0" tint="-4.9989318521683403E-2"/>
      </right>
      <top style="thin">
        <color indexed="23"/>
      </top>
      <bottom style="thin">
        <color theme="0" tint="-4.9989318521683403E-2"/>
      </bottom>
      <diagonal/>
    </border>
    <border>
      <left style="thin">
        <color theme="0" tint="-4.9989318521683403E-2"/>
      </left>
      <right/>
      <top style="thin">
        <color indexed="23"/>
      </top>
      <bottom style="thin">
        <color theme="0" tint="-4.9989318521683403E-2"/>
      </bottom>
      <diagonal/>
    </border>
    <border>
      <left/>
      <right style="thin">
        <color theme="0" tint="-4.9989318521683403E-2"/>
      </right>
      <top style="thin">
        <color indexed="23"/>
      </top>
      <bottom style="thin">
        <color theme="0" tint="-4.9989318521683403E-2"/>
      </bottom>
      <diagonal/>
    </border>
    <border>
      <left/>
      <right style="thin">
        <color indexed="23"/>
      </right>
      <top style="thin">
        <color indexed="23"/>
      </top>
      <bottom style="thin">
        <color theme="0" tint="-4.9989318521683403E-2"/>
      </bottom>
      <diagonal/>
    </border>
    <border>
      <left style="thin">
        <color indexed="23"/>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indexed="23"/>
      </right>
      <top style="thin">
        <color theme="0" tint="-4.9989318521683403E-2"/>
      </top>
      <bottom style="thin">
        <color theme="0" tint="-4.9989318521683403E-2"/>
      </bottom>
      <diagonal/>
    </border>
    <border>
      <left style="thin">
        <color indexed="23"/>
      </left>
      <right/>
      <top style="thin">
        <color indexed="23"/>
      </top>
      <bottom style="thin">
        <color theme="0"/>
      </bottom>
      <diagonal/>
    </border>
    <border>
      <left style="thin">
        <color indexed="23"/>
      </left>
      <right/>
      <top style="thin">
        <color theme="0"/>
      </top>
      <bottom style="thin">
        <color theme="0"/>
      </bottom>
      <diagonal/>
    </border>
    <border>
      <left style="thin">
        <color indexed="23"/>
      </left>
      <right/>
      <top style="thin">
        <color theme="0"/>
      </top>
      <bottom style="thin">
        <color indexed="23"/>
      </bottom>
      <diagonal/>
    </border>
    <border>
      <left/>
      <right/>
      <top style="thin">
        <color indexed="23"/>
      </top>
      <bottom style="thin">
        <color theme="0"/>
      </bottom>
      <diagonal/>
    </border>
    <border>
      <left/>
      <right/>
      <top style="thin">
        <color theme="0"/>
      </top>
      <bottom style="thin">
        <color theme="0"/>
      </bottom>
      <diagonal/>
    </border>
    <border>
      <left/>
      <right/>
      <top style="thin">
        <color theme="0"/>
      </top>
      <bottom style="thin">
        <color indexed="23"/>
      </bottom>
      <diagonal/>
    </border>
    <border>
      <left style="thin">
        <color theme="0"/>
      </left>
      <right/>
      <top style="thin">
        <color indexed="23"/>
      </top>
      <bottom style="thin">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18">
    <xf numFmtId="0" fontId="0" fillId="0" borderId="0">
      <protection hidden="1"/>
    </xf>
    <xf numFmtId="166" fontId="4" fillId="0" borderId="0" applyFont="0" applyFill="0" applyBorder="0" applyAlignment="0" applyProtection="0"/>
    <xf numFmtId="0" fontId="5" fillId="2" borderId="1" applyNumberFormat="0" applyFont="0" applyFill="0" applyBorder="0" applyAlignment="0" applyProtection="0">
      <alignment horizontal="center" vertical="center"/>
      <protection hidden="1"/>
    </xf>
    <xf numFmtId="0" fontId="8" fillId="0" borderId="0">
      <alignment vertical="center"/>
    </xf>
    <xf numFmtId="0" fontId="17" fillId="0" borderId="0">
      <alignment vertical="center"/>
    </xf>
    <xf numFmtId="0" fontId="5" fillId="2" borderId="1" applyNumberFormat="0" applyFont="0" applyFill="0" applyBorder="0" applyAlignment="0" applyProtection="0">
      <alignment horizontal="center" vertical="center"/>
      <protection hidden="1"/>
    </xf>
    <xf numFmtId="0" fontId="1" fillId="0" borderId="0"/>
    <xf numFmtId="0" fontId="31" fillId="0" borderId="0"/>
    <xf numFmtId="164" fontId="17" fillId="0" borderId="0" applyFont="0" applyFill="0" applyBorder="0" applyAlignment="0" applyProtection="0"/>
    <xf numFmtId="0" fontId="8" fillId="0" borderId="0">
      <alignment vertical="center"/>
    </xf>
    <xf numFmtId="0" fontId="1" fillId="0" borderId="0"/>
    <xf numFmtId="0" fontId="17" fillId="0" borderId="0">
      <alignment vertical="center"/>
    </xf>
    <xf numFmtId="0" fontId="1" fillId="0" borderId="0"/>
    <xf numFmtId="0" fontId="1" fillId="0" borderId="0"/>
    <xf numFmtId="0" fontId="1" fillId="0" borderId="0">
      <alignment vertical="center"/>
    </xf>
    <xf numFmtId="0" fontId="5" fillId="2" borderId="1" applyNumberFormat="0" applyFont="0" applyFill="0" applyBorder="0" applyAlignment="0" applyProtection="0">
      <alignment horizontal="center" vertical="center"/>
      <protection hidden="1"/>
    </xf>
    <xf numFmtId="0" fontId="1" fillId="0" borderId="0"/>
    <xf numFmtId="0" fontId="1" fillId="0" borderId="0"/>
  </cellStyleXfs>
  <cellXfs count="197">
    <xf numFmtId="0" fontId="0" fillId="0" borderId="0" xfId="0">
      <protection hidden="1"/>
    </xf>
    <xf numFmtId="0" fontId="25" fillId="6" borderId="2" xfId="0" applyFont="1" applyFill="1" applyBorder="1" applyAlignment="1">
      <alignment horizontal="center" vertical="center"/>
      <protection hidden="1"/>
    </xf>
    <xf numFmtId="0" fontId="18" fillId="5" borderId="2" xfId="2" applyFont="1" applyFill="1" applyBorder="1" applyAlignment="1" applyProtection="1">
      <alignment horizontal="center" vertical="center"/>
      <protection hidden="1"/>
    </xf>
    <xf numFmtId="0" fontId="18" fillId="7" borderId="2" xfId="2" applyFont="1" applyFill="1" applyBorder="1" applyAlignment="1" applyProtection="1">
      <alignment horizontal="center" vertical="center"/>
      <protection hidden="1"/>
    </xf>
    <xf numFmtId="0" fontId="32" fillId="0" borderId="0" xfId="3" applyFont="1">
      <alignment vertical="center"/>
    </xf>
    <xf numFmtId="0" fontId="33" fillId="0" borderId="0" xfId="9" applyFont="1">
      <alignment vertical="center"/>
    </xf>
    <xf numFmtId="0" fontId="38" fillId="0" borderId="0" xfId="9" applyFont="1" applyAlignment="1">
      <alignment horizontal="center" vertical="top"/>
    </xf>
    <xf numFmtId="0" fontId="32" fillId="0" borderId="0" xfId="9" applyFont="1">
      <alignment vertical="center"/>
    </xf>
    <xf numFmtId="0" fontId="8" fillId="0" borderId="0" xfId="9">
      <alignment vertical="center"/>
    </xf>
    <xf numFmtId="0" fontId="41" fillId="0" borderId="0" xfId="9" applyFont="1" applyAlignment="1">
      <alignment vertical="top"/>
    </xf>
    <xf numFmtId="0" fontId="17" fillId="0" borderId="0" xfId="9" applyFont="1">
      <alignment vertical="center"/>
    </xf>
    <xf numFmtId="0" fontId="42" fillId="0" borderId="0" xfId="9" applyFont="1" applyAlignment="1">
      <alignment vertical="top"/>
    </xf>
    <xf numFmtId="0" fontId="43" fillId="0" borderId="0" xfId="7" applyFont="1" applyAlignment="1">
      <alignment horizontal="center" vertical="center"/>
    </xf>
    <xf numFmtId="0" fontId="44" fillId="0" borderId="0" xfId="9" applyFont="1" applyAlignment="1">
      <alignment horizontal="center" vertical="center"/>
    </xf>
    <xf numFmtId="0" fontId="45" fillId="0" borderId="0" xfId="7" applyFont="1" applyAlignment="1">
      <alignment horizontal="center" vertical="center"/>
    </xf>
    <xf numFmtId="0" fontId="32" fillId="0" borderId="0" xfId="9" applyFont="1" applyAlignment="1">
      <alignment horizontal="center" vertical="center"/>
    </xf>
    <xf numFmtId="0" fontId="34" fillId="13" borderId="0" xfId="2" applyFont="1" applyFill="1" applyBorder="1" applyAlignment="1" applyProtection="1">
      <alignment horizontal="center" vertical="center"/>
    </xf>
    <xf numFmtId="0" fontId="8" fillId="14" borderId="0" xfId="3" applyFill="1">
      <alignment vertical="center"/>
    </xf>
    <xf numFmtId="0" fontId="46" fillId="13" borderId="0" xfId="2" applyFont="1" applyFill="1" applyBorder="1" applyAlignment="1" applyProtection="1">
      <alignment horizontal="center" vertical="center"/>
    </xf>
    <xf numFmtId="0" fontId="8" fillId="9" borderId="0" xfId="9" applyFill="1">
      <alignment vertical="center"/>
    </xf>
    <xf numFmtId="0" fontId="47" fillId="9" borderId="0" xfId="9" applyFont="1" applyFill="1" applyAlignment="1">
      <alignment horizontal="left" vertical="center" indent="1"/>
    </xf>
    <xf numFmtId="0" fontId="32" fillId="9" borderId="0" xfId="9" applyFont="1" applyFill="1">
      <alignment vertical="center"/>
    </xf>
    <xf numFmtId="0" fontId="33" fillId="9" borderId="0" xfId="9" applyFont="1" applyFill="1">
      <alignment vertical="center"/>
    </xf>
    <xf numFmtId="0" fontId="49" fillId="0" borderId="0" xfId="11" applyFont="1" applyAlignment="1">
      <alignment horizontal="left" vertical="center" indent="1"/>
    </xf>
    <xf numFmtId="0" fontId="49" fillId="0" borderId="0" xfId="11" applyFont="1">
      <alignment vertical="center"/>
    </xf>
    <xf numFmtId="0" fontId="48" fillId="0" borderId="0" xfId="9" applyFont="1">
      <alignment vertical="center"/>
    </xf>
    <xf numFmtId="164" fontId="0" fillId="0" borderId="0" xfId="8" applyFont="1" applyFill="1" applyAlignment="1" applyProtection="1">
      <alignment vertical="center"/>
      <protection hidden="1"/>
    </xf>
    <xf numFmtId="0" fontId="17" fillId="0" borderId="0" xfId="0" applyFont="1" applyAlignment="1">
      <alignment vertical="center"/>
      <protection hidden="1"/>
    </xf>
    <xf numFmtId="0" fontId="17" fillId="0" borderId="0" xfId="0" applyFont="1" applyAlignment="1">
      <alignment horizontal="center" vertical="center" wrapText="1"/>
      <protection hidden="1"/>
    </xf>
    <xf numFmtId="0" fontId="21" fillId="4" borderId="0" xfId="0" applyFont="1" applyFill="1" applyAlignment="1">
      <alignment horizontal="center" wrapText="1"/>
      <protection hidden="1"/>
    </xf>
    <xf numFmtId="0" fontId="22" fillId="4" borderId="0" xfId="0" applyFont="1" applyFill="1" applyAlignment="1">
      <alignment horizontal="left" vertical="center" wrapText="1"/>
      <protection hidden="1"/>
    </xf>
    <xf numFmtId="0" fontId="23" fillId="4" borderId="0" xfId="0" applyFont="1" applyFill="1" applyAlignment="1">
      <alignment horizontal="center" wrapText="1"/>
      <protection hidden="1"/>
    </xf>
    <xf numFmtId="0" fontId="24" fillId="6" borderId="2" xfId="0" applyFont="1" applyFill="1" applyBorder="1" applyAlignment="1">
      <alignment horizontal="center" vertical="center"/>
      <protection hidden="1"/>
    </xf>
    <xf numFmtId="0" fontId="20" fillId="3" borderId="0" xfId="0" applyFont="1" applyFill="1" applyAlignment="1">
      <alignment vertical="center"/>
      <protection hidden="1"/>
    </xf>
    <xf numFmtId="0" fontId="54" fillId="16" borderId="8" xfId="0" applyFont="1" applyFill="1" applyBorder="1" applyAlignment="1">
      <alignment horizontal="center" vertical="center" wrapText="1"/>
      <protection hidden="1"/>
    </xf>
    <xf numFmtId="0" fontId="54" fillId="16" borderId="16" xfId="0" applyFont="1" applyFill="1" applyBorder="1" applyAlignment="1">
      <alignment horizontal="center" vertical="center" wrapText="1"/>
      <protection hidden="1"/>
    </xf>
    <xf numFmtId="0" fontId="17" fillId="9" borderId="9" xfId="0" applyFont="1" applyFill="1" applyBorder="1" applyAlignment="1">
      <alignment horizontal="center" vertical="center"/>
      <protection hidden="1"/>
    </xf>
    <xf numFmtId="0" fontId="17" fillId="9" borderId="3" xfId="0" applyFont="1" applyFill="1" applyBorder="1" applyAlignment="1">
      <alignment horizontal="center" vertical="center"/>
      <protection hidden="1"/>
    </xf>
    <xf numFmtId="0" fontId="12" fillId="9" borderId="7" xfId="0" applyFont="1" applyFill="1" applyBorder="1" applyAlignment="1">
      <alignment horizontal="left" vertical="center" indent="1"/>
      <protection hidden="1"/>
    </xf>
    <xf numFmtId="0" fontId="17" fillId="9" borderId="5" xfId="0" applyFont="1" applyFill="1" applyBorder="1" applyAlignment="1">
      <alignment vertical="center"/>
      <protection hidden="1"/>
    </xf>
    <xf numFmtId="0" fontId="27" fillId="3" borderId="0" xfId="0" applyFont="1" applyFill="1" applyAlignment="1">
      <alignment vertical="center"/>
      <protection hidden="1"/>
    </xf>
    <xf numFmtId="14" fontId="17" fillId="4" borderId="9" xfId="0" applyNumberFormat="1" applyFont="1" applyFill="1" applyBorder="1" applyAlignment="1" applyProtection="1">
      <alignment horizontal="center" vertical="center"/>
      <protection locked="0"/>
    </xf>
    <xf numFmtId="20" fontId="17" fillId="4" borderId="9" xfId="0" applyNumberFormat="1" applyFont="1" applyFill="1" applyBorder="1" applyAlignment="1" applyProtection="1">
      <alignment horizontal="center" vertical="center"/>
      <protection locked="0"/>
    </xf>
    <xf numFmtId="0" fontId="0" fillId="4" borderId="9" xfId="0" applyFill="1" applyBorder="1" applyAlignment="1" applyProtection="1">
      <alignment horizontal="center" vertical="center" wrapText="1"/>
      <protection locked="0"/>
    </xf>
    <xf numFmtId="0" fontId="17" fillId="4" borderId="9" xfId="0" applyFont="1" applyFill="1" applyBorder="1" applyAlignment="1" applyProtection="1">
      <alignment horizontal="center" vertical="center"/>
      <protection locked="0"/>
    </xf>
    <xf numFmtId="20" fontId="17" fillId="4" borderId="3" xfId="0" applyNumberFormat="1" applyFont="1" applyFill="1" applyBorder="1" applyAlignment="1" applyProtection="1">
      <alignment horizontal="center" vertical="center"/>
      <protection locked="0"/>
    </xf>
    <xf numFmtId="0" fontId="0" fillId="4" borderId="3" xfId="0" applyFill="1" applyBorder="1" applyAlignment="1" applyProtection="1">
      <alignment horizontal="center" vertical="center" wrapText="1"/>
      <protection locked="0"/>
    </xf>
    <xf numFmtId="0" fontId="17" fillId="4" borderId="3" xfId="0" applyFont="1" applyFill="1" applyBorder="1" applyAlignment="1" applyProtection="1">
      <alignment horizontal="center" vertical="center"/>
      <protection locked="0"/>
    </xf>
    <xf numFmtId="0" fontId="55" fillId="0" borderId="0" xfId="0" applyFont="1" applyAlignment="1">
      <alignment horizontal="center" vertical="center"/>
      <protection hidden="1"/>
    </xf>
    <xf numFmtId="169" fontId="0" fillId="0" borderId="0" xfId="0" applyNumberFormat="1" applyAlignment="1">
      <alignment horizontal="left" indent="1"/>
      <protection hidden="1"/>
    </xf>
    <xf numFmtId="0" fontId="57" fillId="0" borderId="0" xfId="7" applyFont="1" applyAlignment="1">
      <alignment horizontal="center" vertical="center"/>
    </xf>
    <xf numFmtId="0" fontId="58" fillId="0" borderId="0" xfId="9" applyFont="1" applyAlignment="1">
      <alignment horizontal="center" vertical="center"/>
    </xf>
    <xf numFmtId="0" fontId="46" fillId="20" borderId="0" xfId="2" applyFont="1" applyFill="1" applyBorder="1" applyAlignment="1" applyProtection="1">
      <alignment horizontal="center" vertical="center"/>
    </xf>
    <xf numFmtId="0" fontId="48" fillId="14" borderId="0" xfId="3" applyFont="1" applyFill="1">
      <alignment vertical="center"/>
    </xf>
    <xf numFmtId="0" fontId="28" fillId="21" borderId="2" xfId="2" applyFont="1" applyFill="1" applyBorder="1" applyAlignment="1" applyProtection="1">
      <alignment horizontal="center" vertical="center"/>
      <protection hidden="1"/>
    </xf>
    <xf numFmtId="0" fontId="54" fillId="18" borderId="8" xfId="0" applyFont="1" applyFill="1" applyBorder="1" applyAlignment="1">
      <alignment horizontal="center" vertical="center" wrapText="1"/>
      <protection hidden="1"/>
    </xf>
    <xf numFmtId="0" fontId="54" fillId="18" borderId="16" xfId="0" applyFont="1" applyFill="1" applyBorder="1" applyAlignment="1">
      <alignment horizontal="center" vertical="center" wrapText="1"/>
      <protection hidden="1"/>
    </xf>
    <xf numFmtId="0" fontId="12" fillId="18" borderId="17" xfId="0" applyFont="1" applyFill="1" applyBorder="1" applyAlignment="1">
      <alignment horizontal="left" vertical="center" indent="1"/>
      <protection hidden="1"/>
    </xf>
    <xf numFmtId="0" fontId="12" fillId="18" borderId="18" xfId="0" applyFont="1" applyFill="1" applyBorder="1" applyAlignment="1">
      <alignment horizontal="left" vertical="center" indent="1"/>
      <protection hidden="1"/>
    </xf>
    <xf numFmtId="0" fontId="12" fillId="18" borderId="19" xfId="0" applyFont="1" applyFill="1" applyBorder="1" applyAlignment="1">
      <alignment horizontal="left" vertical="center" indent="1"/>
      <protection hidden="1"/>
    </xf>
    <xf numFmtId="0" fontId="17" fillId="18" borderId="20" xfId="0" applyFont="1" applyFill="1" applyBorder="1" applyAlignment="1">
      <alignment vertical="center"/>
      <protection hidden="1"/>
    </xf>
    <xf numFmtId="0" fontId="17" fillId="18" borderId="21" xfId="0" applyFont="1" applyFill="1" applyBorder="1" applyAlignment="1">
      <alignment vertical="center"/>
      <protection hidden="1"/>
    </xf>
    <xf numFmtId="0" fontId="17" fillId="18" borderId="22" xfId="0" applyFont="1" applyFill="1" applyBorder="1" applyAlignment="1">
      <alignment vertical="center"/>
      <protection hidden="1"/>
    </xf>
    <xf numFmtId="0" fontId="7" fillId="0" borderId="0" xfId="0" applyFont="1" applyAlignment="1">
      <alignment vertical="center"/>
      <protection hidden="1"/>
    </xf>
    <xf numFmtId="167" fontId="8" fillId="0" borderId="0" xfId="0" applyNumberFormat="1" applyFont="1" applyAlignment="1">
      <alignment vertical="center"/>
      <protection hidden="1"/>
    </xf>
    <xf numFmtId="167" fontId="10" fillId="0" borderId="0" xfId="0" applyNumberFormat="1" applyFont="1" applyAlignment="1">
      <alignment vertical="center"/>
      <protection hidden="1"/>
    </xf>
    <xf numFmtId="0" fontId="16" fillId="0" borderId="0" xfId="0" applyFont="1" applyAlignment="1">
      <alignment vertical="center"/>
      <protection hidden="1"/>
    </xf>
    <xf numFmtId="0" fontId="7" fillId="3" borderId="0" xfId="0" applyFont="1" applyFill="1" applyAlignment="1">
      <alignment vertical="center"/>
      <protection hidden="1"/>
    </xf>
    <xf numFmtId="0" fontId="51" fillId="0" borderId="0" xfId="0" applyFont="1" applyAlignment="1">
      <alignment vertical="center"/>
      <protection hidden="1"/>
    </xf>
    <xf numFmtId="0" fontId="11" fillId="0" borderId="0" xfId="0" applyFont="1" applyAlignment="1">
      <alignment horizontal="left" vertical="center" wrapText="1" indent="1"/>
      <protection hidden="1"/>
    </xf>
    <xf numFmtId="0" fontId="11" fillId="0" borderId="0" xfId="0" applyFont="1" applyAlignment="1">
      <alignment horizontal="left" vertical="center" indent="1"/>
      <protection hidden="1"/>
    </xf>
    <xf numFmtId="0" fontId="29" fillId="0" borderId="0" xfId="0" applyFont="1" applyAlignment="1">
      <alignment vertical="center"/>
      <protection hidden="1"/>
    </xf>
    <xf numFmtId="0" fontId="19" fillId="5" borderId="4" xfId="0" applyFont="1" applyFill="1" applyBorder="1" applyAlignment="1">
      <alignment horizontal="center" vertical="center" wrapText="1"/>
      <protection hidden="1"/>
    </xf>
    <xf numFmtId="0" fontId="3" fillId="8" borderId="4" xfId="0" applyFont="1" applyFill="1" applyBorder="1" applyAlignment="1">
      <alignment horizontal="center" vertical="center" wrapText="1"/>
      <protection hidden="1"/>
    </xf>
    <xf numFmtId="0" fontId="0" fillId="9" borderId="4" xfId="0" applyFill="1" applyBorder="1" applyAlignment="1">
      <alignment horizontal="left" vertical="center" indent="1"/>
      <protection hidden="1"/>
    </xf>
    <xf numFmtId="0" fontId="0" fillId="9" borderId="4" xfId="0" applyFill="1" applyBorder="1" applyAlignment="1">
      <alignment horizontal="center" vertical="center"/>
      <protection hidden="1"/>
    </xf>
    <xf numFmtId="0" fontId="0" fillId="0" borderId="0" xfId="0" applyAlignment="1">
      <alignment horizontal="left" vertical="center" indent="1"/>
      <protection hidden="1"/>
    </xf>
    <xf numFmtId="0" fontId="6" fillId="0" borderId="0" xfId="0" applyFont="1" applyAlignment="1">
      <alignment vertical="center"/>
      <protection hidden="1"/>
    </xf>
    <xf numFmtId="0" fontId="9" fillId="0" borderId="0" xfId="0" applyFont="1" applyAlignment="1">
      <alignment horizontal="left" vertical="center" wrapText="1" indent="1"/>
      <protection hidden="1"/>
    </xf>
    <xf numFmtId="165" fontId="13" fillId="0" borderId="0" xfId="0" applyNumberFormat="1" applyFont="1" applyAlignment="1">
      <alignment horizontal="center" vertical="center" wrapText="1"/>
      <protection hidden="1"/>
    </xf>
    <xf numFmtId="0" fontId="15" fillId="0" borderId="0" xfId="0" applyFont="1" applyAlignment="1">
      <alignment vertical="center"/>
      <protection hidden="1"/>
    </xf>
    <xf numFmtId="0" fontId="59" fillId="0" borderId="0" xfId="0" applyFont="1" applyAlignment="1">
      <alignment vertical="center"/>
      <protection hidden="1"/>
    </xf>
    <xf numFmtId="0" fontId="46" fillId="11" borderId="0" xfId="2" applyFont="1" applyFill="1" applyBorder="1" applyAlignment="1" applyProtection="1">
      <alignment horizontal="center" vertical="center"/>
    </xf>
    <xf numFmtId="0" fontId="8" fillId="0" borderId="0" xfId="3">
      <alignment vertical="center"/>
    </xf>
    <xf numFmtId="0" fontId="46" fillId="22" borderId="0" xfId="2" applyFont="1" applyFill="1" applyBorder="1" applyAlignment="1" applyProtection="1">
      <alignment horizontal="center" vertical="center"/>
    </xf>
    <xf numFmtId="0" fontId="61" fillId="0" borderId="0" xfId="11" applyFont="1">
      <alignment vertical="center"/>
    </xf>
    <xf numFmtId="0" fontId="61" fillId="0" borderId="0" xfId="11" applyFont="1" applyAlignment="1">
      <alignment vertical="center" wrapText="1"/>
    </xf>
    <xf numFmtId="0" fontId="61" fillId="23" borderId="0" xfId="14" applyFont="1" applyFill="1" applyAlignment="1">
      <alignment vertical="top" wrapText="1"/>
    </xf>
    <xf numFmtId="0" fontId="61" fillId="9" borderId="0" xfId="14" applyFont="1" applyFill="1" applyAlignment="1">
      <alignment vertical="top" wrapText="1"/>
    </xf>
    <xf numFmtId="0" fontId="61" fillId="24" borderId="0" xfId="14" applyFont="1" applyFill="1" applyAlignment="1">
      <alignment vertical="top" wrapText="1"/>
    </xf>
    <xf numFmtId="0" fontId="61" fillId="25" borderId="0" xfId="14" applyFont="1" applyFill="1" applyAlignment="1">
      <alignment vertical="top" wrapText="1"/>
    </xf>
    <xf numFmtId="0" fontId="62" fillId="26" borderId="0" xfId="11" applyFont="1" applyFill="1">
      <alignment vertical="center"/>
    </xf>
    <xf numFmtId="0" fontId="63" fillId="0" borderId="0" xfId="11" applyFont="1">
      <alignment vertical="center"/>
    </xf>
    <xf numFmtId="0" fontId="64" fillId="0" borderId="0" xfId="11" applyFont="1">
      <alignment vertical="center"/>
    </xf>
    <xf numFmtId="0" fontId="67" fillId="0" borderId="28" xfId="11" applyFont="1" applyBorder="1" applyAlignment="1"/>
    <xf numFmtId="0" fontId="61" fillId="0" borderId="28" xfId="11" applyFont="1" applyBorder="1" applyAlignment="1">
      <alignment horizontal="left"/>
    </xf>
    <xf numFmtId="0" fontId="61" fillId="28" borderId="28" xfId="11" applyFont="1" applyFill="1" applyBorder="1" applyAlignment="1">
      <alignment horizontal="left"/>
    </xf>
    <xf numFmtId="0" fontId="61" fillId="0" borderId="28" xfId="11" applyFont="1" applyBorder="1" applyAlignment="1"/>
    <xf numFmtId="0" fontId="61" fillId="0" borderId="0" xfId="15" applyFont="1" applyFill="1" applyBorder="1" applyAlignment="1" applyProtection="1">
      <alignment vertical="center"/>
    </xf>
    <xf numFmtId="0" fontId="66" fillId="0" borderId="0" xfId="11" applyFont="1" applyAlignment="1">
      <alignment horizontal="left" vertical="top"/>
    </xf>
    <xf numFmtId="0" fontId="67" fillId="0" borderId="0" xfId="11" applyFont="1" applyAlignment="1"/>
    <xf numFmtId="0" fontId="61" fillId="0" borderId="0" xfId="11" applyFont="1" applyAlignment="1"/>
    <xf numFmtId="0" fontId="68" fillId="0" borderId="0" xfId="11" applyFont="1">
      <alignment vertical="center"/>
    </xf>
    <xf numFmtId="1" fontId="61" fillId="0" borderId="0" xfId="11" applyNumberFormat="1" applyFont="1" applyAlignment="1">
      <alignment horizontal="right" vertical="center"/>
    </xf>
    <xf numFmtId="2" fontId="0" fillId="9" borderId="4" xfId="0" applyNumberFormat="1" applyFill="1" applyBorder="1" applyAlignment="1">
      <alignment horizontal="center" vertical="center"/>
      <protection hidden="1"/>
    </xf>
    <xf numFmtId="1" fontId="7" fillId="0" borderId="0" xfId="0" applyNumberFormat="1" applyFont="1" applyAlignment="1">
      <alignment vertical="center"/>
      <protection hidden="1"/>
    </xf>
    <xf numFmtId="0" fontId="69" fillId="9" borderId="31" xfId="9" applyFont="1" applyFill="1" applyBorder="1" applyAlignment="1">
      <alignment horizontal="left" vertical="center" indent="1"/>
    </xf>
    <xf numFmtId="0" fontId="33" fillId="9" borderId="32" xfId="9" applyFont="1" applyFill="1" applyBorder="1">
      <alignment vertical="center"/>
    </xf>
    <xf numFmtId="0" fontId="70" fillId="29" borderId="33" xfId="2" applyFont="1" applyFill="1" applyBorder="1" applyAlignment="1" applyProtection="1">
      <alignment horizontal="center" vertical="center"/>
    </xf>
    <xf numFmtId="0" fontId="47" fillId="9" borderId="34" xfId="9" applyFont="1" applyFill="1" applyBorder="1" applyAlignment="1">
      <alignment horizontal="left" vertical="center" indent="1"/>
    </xf>
    <xf numFmtId="0" fontId="69" fillId="9" borderId="35" xfId="7" applyFont="1" applyFill="1" applyBorder="1" applyAlignment="1">
      <alignment horizontal="center"/>
    </xf>
    <xf numFmtId="0" fontId="32" fillId="9" borderId="35" xfId="9" applyFont="1" applyFill="1" applyBorder="1">
      <alignment vertical="center"/>
    </xf>
    <xf numFmtId="0" fontId="33" fillId="9" borderId="35" xfId="9" applyFont="1" applyFill="1" applyBorder="1">
      <alignment vertical="center"/>
    </xf>
    <xf numFmtId="0" fontId="8" fillId="9" borderId="34" xfId="9" applyFill="1" applyBorder="1">
      <alignment vertical="center"/>
    </xf>
    <xf numFmtId="0" fontId="8" fillId="9" borderId="35" xfId="9" applyFill="1" applyBorder="1">
      <alignment vertical="center"/>
    </xf>
    <xf numFmtId="0" fontId="73" fillId="9" borderId="35" xfId="9" applyFont="1" applyFill="1" applyBorder="1" applyAlignment="1">
      <alignment horizontal="left" vertical="center" indent="2"/>
    </xf>
    <xf numFmtId="0" fontId="73" fillId="9" borderId="38" xfId="9" applyFont="1" applyFill="1" applyBorder="1" applyAlignment="1">
      <alignment horizontal="left" vertical="center" indent="2"/>
    </xf>
    <xf numFmtId="0" fontId="69" fillId="9" borderId="0" xfId="9" applyFont="1" applyFill="1" applyAlignment="1">
      <alignment horizontal="left" vertical="center" indent="1"/>
    </xf>
    <xf numFmtId="0" fontId="73" fillId="9" borderId="0" xfId="9" applyFont="1" applyFill="1" applyAlignment="1">
      <alignment horizontal="left" vertical="center" indent="2"/>
    </xf>
    <xf numFmtId="0" fontId="56" fillId="9" borderId="31" xfId="9" applyFont="1" applyFill="1" applyBorder="1" applyAlignment="1">
      <alignment horizontal="left" vertical="center" indent="1"/>
    </xf>
    <xf numFmtId="0" fontId="76" fillId="9" borderId="32" xfId="9" applyFont="1" applyFill="1" applyBorder="1">
      <alignment vertical="center"/>
    </xf>
    <xf numFmtId="0" fontId="70" fillId="30" borderId="33" xfId="2" applyFont="1" applyFill="1" applyBorder="1" applyAlignment="1" applyProtection="1">
      <alignment horizontal="center" vertical="center"/>
    </xf>
    <xf numFmtId="0" fontId="77" fillId="9" borderId="35" xfId="9" applyFont="1" applyFill="1" applyBorder="1" applyAlignment="1">
      <alignment horizontal="left" vertical="center" indent="2"/>
    </xf>
    <xf numFmtId="0" fontId="77" fillId="9" borderId="38" xfId="9" applyFont="1" applyFill="1" applyBorder="1" applyAlignment="1">
      <alignment horizontal="left" vertical="center" indent="2"/>
    </xf>
    <xf numFmtId="0" fontId="56" fillId="9" borderId="0" xfId="9" applyFont="1" applyFill="1" applyAlignment="1">
      <alignment horizontal="left" vertical="center" indent="1"/>
    </xf>
    <xf numFmtId="0" fontId="76" fillId="9" borderId="0" xfId="9" applyFont="1" applyFill="1">
      <alignment vertical="center"/>
    </xf>
    <xf numFmtId="0" fontId="77" fillId="9" borderId="0" xfId="9" applyFont="1" applyFill="1" applyAlignment="1">
      <alignment horizontal="left" vertical="center" indent="2"/>
    </xf>
    <xf numFmtId="2" fontId="80" fillId="0" borderId="0" xfId="0" applyNumberFormat="1" applyFont="1" applyAlignment="1">
      <alignment vertical="center"/>
      <protection hidden="1"/>
    </xf>
    <xf numFmtId="171" fontId="56" fillId="0" borderId="0" xfId="17" applyNumberFormat="1" applyFont="1" applyAlignment="1">
      <alignment horizontal="left"/>
    </xf>
    <xf numFmtId="0" fontId="40" fillId="19" borderId="0" xfId="11" applyFont="1" applyFill="1" applyAlignment="1">
      <alignment horizontal="center" vertical="center"/>
    </xf>
    <xf numFmtId="0" fontId="56" fillId="9" borderId="0" xfId="2" applyFont="1" applyFill="1" applyBorder="1" applyAlignment="1" applyProtection="1">
      <alignment horizontal="left" vertical="center" wrapText="1" indent="1"/>
    </xf>
    <xf numFmtId="170" fontId="39" fillId="0" borderId="0" xfId="10" applyNumberFormat="1" applyFont="1" applyAlignment="1">
      <alignment horizontal="right" indent="1"/>
    </xf>
    <xf numFmtId="0" fontId="40" fillId="12" borderId="0" xfId="11" applyFont="1" applyFill="1" applyAlignment="1">
      <alignment horizontal="center" vertical="center" wrapText="1"/>
    </xf>
    <xf numFmtId="0" fontId="40" fillId="12" borderId="0" xfId="11" applyFont="1" applyFill="1" applyAlignment="1">
      <alignment horizontal="center" vertical="center"/>
    </xf>
    <xf numFmtId="0" fontId="69" fillId="9" borderId="34" xfId="2" applyFont="1" applyFill="1" applyBorder="1" applyAlignment="1" applyProtection="1">
      <alignment horizontal="left" vertical="center" wrapText="1" indent="1"/>
    </xf>
    <xf numFmtId="0" fontId="69" fillId="9" borderId="0" xfId="2" applyFont="1" applyFill="1" applyBorder="1" applyAlignment="1" applyProtection="1">
      <alignment horizontal="left" vertical="center" wrapText="1" indent="1"/>
    </xf>
    <xf numFmtId="0" fontId="69" fillId="9" borderId="36" xfId="2" applyFont="1" applyFill="1" applyBorder="1" applyAlignment="1" applyProtection="1">
      <alignment horizontal="left" vertical="center" wrapText="1" indent="1"/>
    </xf>
    <xf numFmtId="0" fontId="69" fillId="9" borderId="37" xfId="2" applyFont="1" applyFill="1" applyBorder="1" applyAlignment="1" applyProtection="1">
      <alignment horizontal="left" vertical="center" wrapText="1" indent="1"/>
    </xf>
    <xf numFmtId="0" fontId="30" fillId="10" borderId="0" xfId="0" applyFont="1" applyFill="1" applyAlignment="1">
      <alignment horizontal="center" vertical="center"/>
      <protection hidden="1"/>
    </xf>
    <xf numFmtId="0" fontId="51" fillId="0" borderId="0" xfId="2" applyFont="1" applyFill="1" applyBorder="1" applyAlignment="1" applyProtection="1">
      <alignment horizontal="left" vertical="center" wrapText="1"/>
      <protection hidden="1"/>
    </xf>
    <xf numFmtId="0" fontId="11" fillId="0" borderId="0" xfId="0" applyFont="1" applyAlignment="1">
      <alignment horizontal="left" vertical="center" wrapText="1" indent="1"/>
      <protection hidden="1"/>
    </xf>
    <xf numFmtId="0" fontId="19" fillId="5" borderId="4" xfId="0" applyFont="1" applyFill="1" applyBorder="1" applyAlignment="1">
      <alignment horizontal="center" vertical="center" wrapText="1"/>
      <protection hidden="1"/>
    </xf>
    <xf numFmtId="0" fontId="0" fillId="0" borderId="0" xfId="0" applyAlignment="1">
      <alignment horizontal="left" vertical="center" wrapText="1" indent="1"/>
      <protection hidden="1"/>
    </xf>
    <xf numFmtId="0" fontId="17" fillId="0" borderId="23"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53" fillId="17" borderId="12" xfId="0" applyFont="1" applyFill="1" applyBorder="1" applyAlignment="1">
      <alignment horizontal="center" vertical="center" wrapText="1"/>
      <protection hidden="1"/>
    </xf>
    <xf numFmtId="0" fontId="53" fillId="17" borderId="13" xfId="0" applyFont="1" applyFill="1" applyBorder="1" applyAlignment="1">
      <alignment horizontal="center" vertical="center" wrapText="1"/>
      <protection hidden="1"/>
    </xf>
    <xf numFmtId="0" fontId="53" fillId="17" borderId="14" xfId="0" applyFont="1" applyFill="1" applyBorder="1" applyAlignment="1">
      <alignment horizontal="center" vertical="center" wrapText="1"/>
      <protection hidden="1"/>
    </xf>
    <xf numFmtId="168" fontId="12" fillId="17" borderId="23" xfId="0" applyNumberFormat="1" applyFont="1" applyFill="1" applyBorder="1" applyAlignment="1">
      <alignment horizontal="center" vertical="center"/>
      <protection hidden="1"/>
    </xf>
    <xf numFmtId="168" fontId="12" fillId="17" borderId="5" xfId="0" applyNumberFormat="1" applyFont="1" applyFill="1" applyBorder="1" applyAlignment="1">
      <alignment horizontal="center" vertical="center"/>
      <protection hidden="1"/>
    </xf>
    <xf numFmtId="168" fontId="12" fillId="17" borderId="6" xfId="0" applyNumberFormat="1" applyFont="1" applyFill="1" applyBorder="1" applyAlignment="1">
      <alignment horizontal="center" vertical="center"/>
      <protection hidden="1"/>
    </xf>
    <xf numFmtId="0" fontId="12" fillId="17" borderId="19" xfId="0" applyFont="1" applyFill="1" applyBorder="1" applyAlignment="1">
      <alignment horizontal="left" vertical="center" indent="1"/>
      <protection hidden="1"/>
    </xf>
    <xf numFmtId="0" fontId="12" fillId="17" borderId="22" xfId="0" applyFont="1" applyFill="1" applyBorder="1" applyAlignment="1">
      <alignment horizontal="left" vertical="center" indent="1"/>
      <protection hidden="1"/>
    </xf>
    <xf numFmtId="0" fontId="17" fillId="4" borderId="23" xfId="0" applyFont="1" applyFill="1" applyBorder="1" applyAlignment="1" applyProtection="1">
      <alignment horizontal="center" vertical="center"/>
      <protection locked="0"/>
    </xf>
    <xf numFmtId="0" fontId="17" fillId="4" borderId="5" xfId="0" applyFont="1" applyFill="1" applyBorder="1" applyAlignment="1" applyProtection="1">
      <alignment horizontal="center" vertical="center"/>
      <protection locked="0"/>
    </xf>
    <xf numFmtId="0" fontId="17" fillId="4" borderId="6" xfId="0" applyFont="1" applyFill="1" applyBorder="1" applyAlignment="1" applyProtection="1">
      <alignment horizontal="center" vertical="center"/>
      <protection locked="0"/>
    </xf>
    <xf numFmtId="0" fontId="53" fillId="17" borderId="10" xfId="0" applyFont="1" applyFill="1" applyBorder="1" applyAlignment="1">
      <alignment horizontal="center" vertical="center" wrapText="1"/>
      <protection hidden="1"/>
    </xf>
    <xf numFmtId="0" fontId="53" fillId="17" borderId="15" xfId="0" applyFont="1" applyFill="1" applyBorder="1" applyAlignment="1">
      <alignment horizontal="center" vertical="center" wrapText="1"/>
      <protection hidden="1"/>
    </xf>
    <xf numFmtId="0" fontId="53" fillId="17" borderId="11" xfId="0" applyFont="1" applyFill="1" applyBorder="1" applyAlignment="1">
      <alignment horizontal="center" vertical="center" wrapText="1"/>
      <protection hidden="1"/>
    </xf>
    <xf numFmtId="0" fontId="53" fillId="17" borderId="8" xfId="0" applyFont="1" applyFill="1" applyBorder="1" applyAlignment="1">
      <alignment horizontal="center" vertical="center" wrapText="1"/>
      <protection hidden="1"/>
    </xf>
    <xf numFmtId="171" fontId="39" fillId="0" borderId="0" xfId="10" applyNumberFormat="1" applyFont="1" applyAlignment="1">
      <alignment horizontal="right" indent="1"/>
    </xf>
    <xf numFmtId="170" fontId="56" fillId="0" borderId="0" xfId="16" applyNumberFormat="1" applyFont="1" applyAlignment="1">
      <alignment horizontal="left"/>
    </xf>
    <xf numFmtId="0" fontId="40" fillId="19" borderId="0" xfId="11" applyFont="1" applyFill="1" applyAlignment="1">
      <alignment horizontal="center" vertical="center" wrapText="1"/>
    </xf>
    <xf numFmtId="0" fontId="56" fillId="9" borderId="34" xfId="2" applyFont="1" applyFill="1" applyBorder="1" applyAlignment="1" applyProtection="1">
      <alignment horizontal="left" vertical="center" wrapText="1" indent="1"/>
    </xf>
    <xf numFmtId="0" fontId="56" fillId="9" borderId="36" xfId="2" applyFont="1" applyFill="1" applyBorder="1" applyAlignment="1" applyProtection="1">
      <alignment horizontal="left" vertical="center" wrapText="1" indent="1"/>
    </xf>
    <xf numFmtId="0" fontId="56" fillId="9" borderId="37" xfId="2" applyFont="1" applyFill="1" applyBorder="1" applyAlignment="1" applyProtection="1">
      <alignment horizontal="left" vertical="center" wrapText="1" indent="1"/>
    </xf>
    <xf numFmtId="0" fontId="17" fillId="0" borderId="7" xfId="0" applyFont="1" applyBorder="1" applyAlignment="1" applyProtection="1">
      <alignment horizontal="center" vertical="center"/>
      <protection locked="0"/>
    </xf>
    <xf numFmtId="0" fontId="17" fillId="4" borderId="7" xfId="0" applyFont="1" applyFill="1" applyBorder="1" applyAlignment="1" applyProtection="1">
      <alignment horizontal="center" vertical="center"/>
      <protection locked="0"/>
    </xf>
    <xf numFmtId="0" fontId="12" fillId="16" borderId="7" xfId="0" applyFont="1" applyFill="1" applyBorder="1" applyAlignment="1">
      <alignment horizontal="left" vertical="center" indent="1"/>
      <protection hidden="1"/>
    </xf>
    <xf numFmtId="0" fontId="12" fillId="16" borderId="5" xfId="0" applyFont="1" applyFill="1" applyBorder="1" applyAlignment="1">
      <alignment horizontal="left" vertical="center" indent="1"/>
      <protection hidden="1"/>
    </xf>
    <xf numFmtId="168" fontId="12" fillId="16" borderId="7" xfId="0" applyNumberFormat="1" applyFont="1" applyFill="1" applyBorder="1" applyAlignment="1">
      <alignment horizontal="center" vertical="center"/>
      <protection hidden="1"/>
    </xf>
    <xf numFmtId="168" fontId="12" fillId="16" borderId="5" xfId="0" applyNumberFormat="1" applyFont="1" applyFill="1" applyBorder="1" applyAlignment="1">
      <alignment horizontal="center" vertical="center"/>
      <protection hidden="1"/>
    </xf>
    <xf numFmtId="168" fontId="12" fillId="16" borderId="6" xfId="0" applyNumberFormat="1" applyFont="1" applyFill="1" applyBorder="1" applyAlignment="1">
      <alignment horizontal="center" vertical="center"/>
      <protection hidden="1"/>
    </xf>
    <xf numFmtId="0" fontId="30" fillId="19" borderId="0" xfId="0" applyFont="1" applyFill="1" applyAlignment="1">
      <alignment horizontal="center" vertical="center"/>
      <protection hidden="1"/>
    </xf>
    <xf numFmtId="0" fontId="53" fillId="15" borderId="10" xfId="0" applyFont="1" applyFill="1" applyBorder="1" applyAlignment="1">
      <alignment horizontal="center" vertical="center" wrapText="1"/>
      <protection hidden="1"/>
    </xf>
    <xf numFmtId="0" fontId="53" fillId="15" borderId="15" xfId="0" applyFont="1" applyFill="1" applyBorder="1" applyAlignment="1">
      <alignment horizontal="center" vertical="center" wrapText="1"/>
      <protection hidden="1"/>
    </xf>
    <xf numFmtId="0" fontId="53" fillId="15" borderId="11" xfId="0" applyFont="1" applyFill="1" applyBorder="1" applyAlignment="1">
      <alignment horizontal="center" vertical="center" wrapText="1"/>
      <protection hidden="1"/>
    </xf>
    <xf numFmtId="0" fontId="53" fillId="15" borderId="8" xfId="0" applyFont="1" applyFill="1" applyBorder="1" applyAlignment="1">
      <alignment horizontal="center" vertical="center" wrapText="1"/>
      <protection hidden="1"/>
    </xf>
    <xf numFmtId="0" fontId="53" fillId="15" borderId="12" xfId="0" applyFont="1" applyFill="1" applyBorder="1" applyAlignment="1">
      <alignment horizontal="center" vertical="center" wrapText="1"/>
      <protection hidden="1"/>
    </xf>
    <xf numFmtId="0" fontId="53" fillId="15" borderId="13" xfId="0" applyFont="1" applyFill="1" applyBorder="1" applyAlignment="1">
      <alignment horizontal="center" vertical="center" wrapText="1"/>
      <protection hidden="1"/>
    </xf>
    <xf numFmtId="0" fontId="53" fillId="15" borderId="14" xfId="0" applyFont="1" applyFill="1" applyBorder="1" applyAlignment="1">
      <alignment horizontal="center" vertical="center" wrapText="1"/>
      <protection hidden="1"/>
    </xf>
    <xf numFmtId="0" fontId="66" fillId="0" borderId="27" xfId="11" applyFont="1" applyBorder="1" applyAlignment="1">
      <alignment horizontal="left" vertical="top"/>
    </xf>
    <xf numFmtId="0" fontId="66" fillId="0" borderId="29" xfId="11" applyFont="1" applyBorder="1" applyAlignment="1">
      <alignment horizontal="left" vertical="top"/>
    </xf>
    <xf numFmtId="0" fontId="66" fillId="0" borderId="30" xfId="11" applyFont="1" applyBorder="1" applyAlignment="1">
      <alignment horizontal="left" vertical="top"/>
    </xf>
    <xf numFmtId="0" fontId="65" fillId="28" borderId="24" xfId="11" applyFont="1" applyFill="1" applyBorder="1" applyAlignment="1">
      <alignment horizontal="center"/>
    </xf>
    <xf numFmtId="0" fontId="65" fillId="28" borderId="25" xfId="11" applyFont="1" applyFill="1" applyBorder="1" applyAlignment="1">
      <alignment horizontal="center"/>
    </xf>
    <xf numFmtId="0" fontId="65" fillId="28" borderId="26" xfId="11" applyFont="1" applyFill="1" applyBorder="1" applyAlignment="1">
      <alignment horizontal="center"/>
    </xf>
    <xf numFmtId="0" fontId="65" fillId="27" borderId="24" xfId="11" applyFont="1" applyFill="1" applyBorder="1" applyAlignment="1">
      <alignment horizontal="center"/>
    </xf>
    <xf numFmtId="0" fontId="65" fillId="27" borderId="25" xfId="11" applyFont="1" applyFill="1" applyBorder="1" applyAlignment="1">
      <alignment horizontal="center"/>
    </xf>
    <xf numFmtId="0" fontId="65" fillId="27" borderId="26" xfId="11" applyFont="1" applyFill="1" applyBorder="1" applyAlignment="1">
      <alignment horizontal="center"/>
    </xf>
    <xf numFmtId="0" fontId="61" fillId="0" borderId="0" xfId="11" applyFont="1" applyAlignment="1">
      <alignment horizontal="left" vertical="center" wrapText="1"/>
    </xf>
    <xf numFmtId="0" fontId="61" fillId="23" borderId="0" xfId="11" applyFont="1" applyFill="1" applyAlignment="1">
      <alignment horizontal="left" vertical="center" wrapText="1" indent="1"/>
    </xf>
    <xf numFmtId="0" fontId="61" fillId="9" borderId="0" xfId="15" applyFont="1" applyFill="1" applyBorder="1" applyAlignment="1" applyProtection="1">
      <alignment horizontal="left" vertical="center" wrapText="1" indent="1"/>
    </xf>
    <xf numFmtId="0" fontId="61" fillId="9" borderId="0" xfId="11" applyFont="1" applyFill="1" applyAlignment="1">
      <alignment horizontal="left" vertical="center" wrapText="1" indent="1"/>
    </xf>
    <xf numFmtId="0" fontId="61" fillId="24" borderId="0" xfId="15" applyFont="1" applyFill="1" applyBorder="1" applyAlignment="1" applyProtection="1">
      <alignment horizontal="left" vertical="center" wrapText="1" indent="1"/>
    </xf>
    <xf numFmtId="0" fontId="61" fillId="25" borderId="0" xfId="11" applyFont="1" applyFill="1" applyAlignment="1">
      <alignment horizontal="left" vertical="center" wrapText="1" indent="1"/>
    </xf>
  </cellXfs>
  <cellStyles count="18">
    <cellStyle name="Comma" xfId="8" builtinId="3"/>
    <cellStyle name="Euro" xfId="1" xr:uid="{00000000-0005-0000-0000-000000000000}"/>
    <cellStyle name="Hyperlink" xfId="2" builtinId="8"/>
    <cellStyle name="Hyperlink 2" xfId="5" xr:uid="{00000000-0005-0000-0000-000002000000}"/>
    <cellStyle name="Hyperlink 2 2 2" xfId="15" xr:uid="{7DF2A2A2-73D6-4669-88EB-E79AD8D622C8}"/>
    <cellStyle name="Normal" xfId="0" builtinId="0"/>
    <cellStyle name="Normal 2 2" xfId="3" xr:uid="{00000000-0005-0000-0000-000004000000}"/>
    <cellStyle name="Normal 2 2 2 3" xfId="9" xr:uid="{EC4F7EB6-8096-4496-AD17-54033A82D131}"/>
    <cellStyle name="Normal 2 3" xfId="7" xr:uid="{00000000-0005-0000-0000-000005000000}"/>
    <cellStyle name="Normal 3 2 2" xfId="11" xr:uid="{C6AA73E6-B93E-4B8C-9947-6F0A34C6AC3F}"/>
    <cellStyle name="Normal 3 5" xfId="14" xr:uid="{29C19D76-8E9A-48B8-957C-9DBCCD410E03}"/>
    <cellStyle name="Normal 4" xfId="4" xr:uid="{00000000-0005-0000-0000-000006000000}"/>
    <cellStyle name="Normal 5" xfId="6" xr:uid="{00000000-0005-0000-0000-000007000000}"/>
    <cellStyle name="Normal 5 3" xfId="10" xr:uid="{E53C2C3D-95D2-4096-A7B5-DB2F8195A990}"/>
    <cellStyle name="Normal 5 3 2 2" xfId="13" xr:uid="{C1305B7E-E34A-44F8-B472-CFDF2BF39AF8}"/>
    <cellStyle name="Normal 5 3 2 2 2" xfId="17" xr:uid="{C0DE2868-FA64-4641-886F-B6C718AD132B}"/>
    <cellStyle name="Normal 5 3 3" xfId="12" xr:uid="{857A0575-140E-41D9-B053-775BAC914FF1}"/>
    <cellStyle name="Normal 5 3 3 2" xfId="16" xr:uid="{5BADE3C4-F6A0-4470-8E22-F3B35A2C8222}"/>
  </cellStyles>
  <dxfs count="12">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
      <font>
        <condense val="0"/>
        <extend val="0"/>
        <color indexed="1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91918C"/>
      <rgbColor rgb="00E6E6E6"/>
      <rgbColor rgb="00FFFFFF"/>
      <rgbColor rgb="00FFFFFF"/>
      <rgbColor rgb="00FFFFFF"/>
      <rgbColor rgb="00EB0505"/>
      <rgbColor rgb="00DBDDC9"/>
      <rgbColor rgb="005F5F5A"/>
      <rgbColor rgb="00FFFFFF"/>
      <rgbColor rgb="00FFFFFF"/>
      <rgbColor rgb="0091918C"/>
      <rgbColor rgb="00F8F8F8"/>
      <rgbColor rgb="006E3332"/>
      <rgbColor rgb="00003958"/>
      <rgbColor rgb="00CDCDCD"/>
      <rgbColor rgb="0056E224"/>
      <rgbColor rgb="009D1948"/>
      <rgbColor rgb="004E7AC8"/>
      <rgbColor rgb="00D890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ECE7BE"/>
      <rgbColor rgb="00C61E1E"/>
      <rgbColor rgb="00FFFFFF"/>
      <rgbColor rgb="00E6E22C"/>
      <rgbColor rgb="00B41919"/>
      <rgbColor rgb="00464646"/>
      <rgbColor rgb="00FFFFFF"/>
      <rgbColor rgb="00FFFFFF"/>
      <rgbColor rgb="004E7AC8"/>
      <rgbColor rgb="00CB1533"/>
      <rgbColor rgb="00E6E6E6"/>
      <rgbColor rgb="00B0AC99"/>
      <rgbColor rgb="00FBCCC3"/>
      <rgbColor rgb="00EAEAEA"/>
      <rgbColor rgb="000095E8"/>
      <rgbColor rgb="00E5F7D9"/>
      <rgbColor rgb="00FFFFFF"/>
      <rgbColor rgb="00F4F9FA"/>
      <rgbColor rgb="00808080"/>
      <rgbColor rgb="00EB0505"/>
      <rgbColor rgb="00FFFFFF"/>
      <rgbColor rgb="00C0C0C0"/>
      <rgbColor rgb="005F2355"/>
    </indexedColors>
    <mruColors>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98F6C8B7-4D46-4EF7-97DB-BDC8FC50DA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B33B08D7-CC06-45C4-92F8-84C0F03E76D6}"/>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 Sinds 01.01.2014 wordt er geen opsplitsing meer gemaakt tussen overnachting, ontbijt en avondmaal.</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Voor elke dag dat u binnen België minstens zes uur 'op de baan' bent, kunt u een forfaitaire onkostenvergoeding opnemen. Met deze tool kunt u gemakkelijk uw totale onkostenvergoeding berekenen én bovendien afdrukken als handige onkostennota.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67D1E44F-B3F8-43D2-831B-25F5E7AAA304}"/>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CF6E9C37-ABAA-453C-8A2B-E74B500FC48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22C38704-BACC-46DF-ABE3-2509167B979E}"/>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également appelées « frais propres à la société », sont, en principe, fiscalement déductibles pour votre société tout en n'étant pas imposables dans votre chef. De plus, s'il s'agit d'une indemnité forfaitaire, vous ne devez pas prouver que le montant versé correspond aux dépenses réellement exposées. Depuis le 01.01.2014, on ne fait plus de distinction entre frais de repas du soir, de nuitée et de petit déjeuner.</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Par jour où vous êtes « en route » en Belgique durant au moins six heures pour les besoins de votre société, celle-ci peut vous verser une indemnité forfaitaire de frais. Ce module vous permet de calculer aisément votre indemnité de frais totale et de l'imprimer pour la transformer en une note de frais pratique que vous pouvez ajouter à la comptabilité de votre société.</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5" name="Rectangle 4">
          <a:extLst>
            <a:ext uri="{FF2B5EF4-FFF2-40B4-BE49-F238E27FC236}">
              <a16:creationId xmlns:a16="http://schemas.microsoft.com/office/drawing/2014/main" id="{A6A2BFB5-1F45-4DD7-9634-0C7541AD008A}"/>
            </a:ext>
          </a:extLst>
        </xdr:cNvPr>
        <xdr:cNvSpPr/>
      </xdr:nvSpPr>
      <xdr:spPr bwMode="auto">
        <a:xfrm flipH="1">
          <a:off x="7305675" y="631507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C391AF48-6D26-4353-AF3F-E8052CD916C9}"/>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 Sinds 01.01.2014 wordt er geen opsplitsing meer gemaakt tussen overnachting, ontbijt en avondmaal.</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Voor elke dag dat u binnen België minstens zes uur 'op de baan' bent, kunt u een forfaitaire onkostenvergoeding opnemen. Met deze tool kunt u gemakkelijk uw totale onkostenvergoeding berekenen én bovendien afdrukken als handige onkostennota.	</a:t>
          </a:r>
        </a:p>
      </xdr:txBody>
    </xdr:sp>
    <xdr:clientData/>
  </xdr:twoCellAnchor>
  <xdr:twoCellAnchor>
    <xdr:from>
      <xdr:col>1</xdr:col>
      <xdr:colOff>0</xdr:colOff>
      <xdr:row>0</xdr:row>
      <xdr:rowOff>228600</xdr:rowOff>
    </xdr:from>
    <xdr:to>
      <xdr:col>5</xdr:col>
      <xdr:colOff>1676400</xdr:colOff>
      <xdr:row>1</xdr:row>
      <xdr:rowOff>1478057</xdr:rowOff>
    </xdr:to>
    <xdr:grpSp>
      <xdr:nvGrpSpPr>
        <xdr:cNvPr id="5" name="Group 4">
          <a:extLst>
            <a:ext uri="{FF2B5EF4-FFF2-40B4-BE49-F238E27FC236}">
              <a16:creationId xmlns:a16="http://schemas.microsoft.com/office/drawing/2014/main" id="{398B87B4-822C-4BEE-B27F-4D5F13A4C0E3}"/>
            </a:ext>
          </a:extLst>
        </xdr:cNvPr>
        <xdr:cNvGrpSpPr/>
      </xdr:nvGrpSpPr>
      <xdr:grpSpPr>
        <a:xfrm>
          <a:off x="352425" y="228600"/>
          <a:ext cx="6619875" cy="1628552"/>
          <a:chOff x="381000" y="247650"/>
          <a:chExt cx="7200900" cy="1497107"/>
        </a:xfrm>
      </xdr:grpSpPr>
      <xdr:pic>
        <xdr:nvPicPr>
          <xdr:cNvPr id="6" name="Picture 31">
            <a:extLst>
              <a:ext uri="{FF2B5EF4-FFF2-40B4-BE49-F238E27FC236}">
                <a16:creationId xmlns:a16="http://schemas.microsoft.com/office/drawing/2014/main" id="{5C08C70A-A440-D6B4-2276-96EB8E6A33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247650"/>
            <a:ext cx="48240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a:extLst>
              <a:ext uri="{FF2B5EF4-FFF2-40B4-BE49-F238E27FC236}">
                <a16:creationId xmlns:a16="http://schemas.microsoft.com/office/drawing/2014/main" id="{EA2D692A-ABC4-1C8D-0A43-62198BB7BCD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963BC3B3-4AD7-4DA6-A56F-CC1BEF01DB82}"/>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B04CA049-1826-42B8-BC6A-BFD388EF7706}"/>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également appelées « frais propres à la société », sont, en principe, fiscalement déductibles pour votre société tout en n'étant pas imposables dans votre chef. De plus, s'il s'agit d'une indemnité forfaitaire, vous ne devez pas prouver que le montant versé correspond aux dépenses réellement exposées. Depuis le 01.01.2014, on ne fait plus de distinction entre frais de repas du soir, de nuitée et de petit déjeuner.</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100" baseline="0">
              <a:latin typeface="Tahoma" panose="020B0604030504040204" pitchFamily="34" charset="0"/>
              <a:ea typeface="Tahoma" panose="020B0604030504040204" pitchFamily="34" charset="0"/>
              <a:cs typeface="Tahoma" panose="020B0604030504040204" pitchFamily="34" charset="0"/>
            </a:rPr>
            <a:t>Par jour où vous êtes « en route » en Belgique durant au moins six heures pour les besoins de votre société, celle-ci peut vous verser une indemnité forfaitaire de frais. Ce module vous permet de calculer aisément votre indemnité de frais totale et de l'imprimer pour la transformer en une note de frais pratique que vous pouvez ajouter à la comptabilité de votre société.</a:t>
          </a: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5" name="Group 4">
          <a:extLst>
            <a:ext uri="{FF2B5EF4-FFF2-40B4-BE49-F238E27FC236}">
              <a16:creationId xmlns:a16="http://schemas.microsoft.com/office/drawing/2014/main" id="{79387B7A-D294-4AF8-843D-87E9776C7FA7}"/>
            </a:ext>
          </a:extLst>
        </xdr:cNvPr>
        <xdr:cNvGrpSpPr/>
      </xdr:nvGrpSpPr>
      <xdr:grpSpPr>
        <a:xfrm>
          <a:off x="352426" y="441295"/>
          <a:ext cx="6619874" cy="1416833"/>
          <a:chOff x="381001" y="324501"/>
          <a:chExt cx="7200899" cy="1422548"/>
        </a:xfrm>
      </xdr:grpSpPr>
      <xdr:pic>
        <xdr:nvPicPr>
          <xdr:cNvPr id="6" name="Picture 5">
            <a:extLst>
              <a:ext uri="{FF2B5EF4-FFF2-40B4-BE49-F238E27FC236}">
                <a16:creationId xmlns:a16="http://schemas.microsoft.com/office/drawing/2014/main" id="{DCE947CA-E9F2-396B-AA3D-0E6F793BF5C9}"/>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7" name="Picture 6">
            <a:extLst>
              <a:ext uri="{FF2B5EF4-FFF2-40B4-BE49-F238E27FC236}">
                <a16:creationId xmlns:a16="http://schemas.microsoft.com/office/drawing/2014/main" id="{AE907082-00A6-C3D4-633B-4D479A18BAA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8" name="Rectangle 7">
          <a:extLst>
            <a:ext uri="{FF2B5EF4-FFF2-40B4-BE49-F238E27FC236}">
              <a16:creationId xmlns:a16="http://schemas.microsoft.com/office/drawing/2014/main" id="{18182712-9573-4D09-B978-23C0CF055D29}"/>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dinet-my.sharepoint.com/WINDOWS/TEMP/Map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 val="balans"/>
      <sheetName val="fisc.res."/>
      <sheetName val="res.rek."/>
      <sheetName val="BO's"/>
      <sheetName val="AI2"/>
      <sheetName val="bal"/>
      <sheetName val="opm"/>
      <sheetName val="lonen"/>
      <sheetName val="BTW"/>
      <sheetName val="res.tab."/>
      <sheetName val="ta"/>
      <sheetName val="tres"/>
      <sheetName val="fiscaal"/>
      <sheetName val="VAALucien"/>
      <sheetName val="afschr"/>
      <sheetName val="BTWuitt"/>
      <sheetName val="AI3"/>
      <sheetName val="VAAJan"/>
      <sheetName val="res"/>
      <sheetName val="c311297"/>
      <sheetName val="Accverklaring"/>
      <sheetName val="Vrag"/>
      <sheetName val="AI1"/>
      <sheetName val="A"/>
      <sheetName val="RC1"/>
      <sheetName val="Map1"/>
      <sheetName val="afschr."/>
      <sheetName val="VAAAntoon"/>
      <sheetName val="btw-tabel"/>
      <sheetName val="loonvgl"/>
      <sheetName val="inhoud"/>
      <sheetName val="btw uittr"/>
      <sheetName val="res. re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72" TargetMode="External"/><Relationship Id="rId1" Type="http://schemas.openxmlformats.org/officeDocument/2006/relationships/hyperlink" Target="https://download.lefebvre-sarrut.be/dms?id_=fa769b31-d0e2-42bf-aa0f-a3aad0df911c"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3.bin"/><Relationship Id="rId1" Type="http://schemas.openxmlformats.org/officeDocument/2006/relationships/hyperlink" Target="mailto:info@tax-iq.be?subject=Question/remarque%20concernant%20outil%20473246"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fo@tax-iq.be?subject=Question/remarque%20concernant%20outil%20422558" TargetMode="External"/><Relationship Id="rId1" Type="http://schemas.openxmlformats.org/officeDocument/2006/relationships/hyperlink" Target="https://download.lefebvre-sarrut.be/dms?id_=42833f24-ee96-4377-84a2-572170be58a6"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mailto:info@tax-iq.be?subject=Vraag/opmerking%20over%20Tool%20473247"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A707D-CD91-4320-8886-BDEC6B1F3DD8}">
  <sheetPr codeName="Sheet1">
    <tabColor theme="4" tint="0.79998168889431442"/>
    <pageSetUpPr autoPageBreaks="0" fitToPage="1"/>
  </sheetPr>
  <dimension ref="A1:JK222"/>
  <sheetViews>
    <sheetView showGridLines="0" showRowColHeaders="0" workbookViewId="0"/>
  </sheetViews>
  <sheetFormatPr defaultColWidth="5.75" defaultRowHeight="20.100000000000001" customHeight="1"/>
  <cols>
    <col min="1" max="1" width="5.75" style="8" customWidth="1"/>
    <col min="2" max="2" width="22.875" style="8" customWidth="1"/>
    <col min="3" max="3" width="18.625" style="8" customWidth="1"/>
    <col min="4" max="4" width="22.875" style="8" customWidth="1"/>
    <col min="5" max="5" width="18.625" style="8" customWidth="1"/>
    <col min="6" max="6" width="25.75" style="8" customWidth="1"/>
    <col min="7" max="9" width="5.75" style="8" customWidth="1"/>
    <col min="10" max="10" width="8.375" style="8" customWidth="1"/>
    <col min="11" max="16384" width="5.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48.75" customHeight="1">
      <c r="A2" s="5"/>
      <c r="B2" s="7"/>
      <c r="C2" s="7"/>
      <c r="D2" s="131">
        <v>46097</v>
      </c>
      <c r="E2" s="131"/>
      <c r="F2" s="131"/>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32" t="s">
        <v>16</v>
      </c>
      <c r="C4" s="133"/>
      <c r="D4" s="133"/>
      <c r="E4" s="133"/>
      <c r="F4" s="133"/>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F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11"/>
      <c r="C17" s="7"/>
      <c r="D17" s="7"/>
      <c r="E17" s="7"/>
      <c r="F17" s="7"/>
      <c r="G17" s="5"/>
      <c r="H17" s="5"/>
      <c r="I17" s="5"/>
      <c r="J17" s="5"/>
      <c r="K17" s="5"/>
      <c r="L17" s="5"/>
      <c r="M17" s="5"/>
      <c r="N17" s="5"/>
      <c r="O17" s="5"/>
      <c r="P17" s="5"/>
      <c r="Q17" s="5"/>
      <c r="R17" s="5"/>
      <c r="S17" s="5"/>
      <c r="T17" s="5"/>
      <c r="U17" s="5"/>
      <c r="V17" s="5"/>
      <c r="W17" s="5"/>
      <c r="X17" s="5"/>
      <c r="Y17" s="5"/>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row>
    <row r="18" spans="1:271" ht="20.100000000000001" customHeight="1">
      <c r="A18" s="5"/>
      <c r="B18" s="12" t="s">
        <v>19</v>
      </c>
      <c r="C18" s="13"/>
      <c r="D18" s="14" t="s">
        <v>18</v>
      </c>
      <c r="E18" s="15"/>
      <c r="F18" s="12" t="s">
        <v>20</v>
      </c>
      <c r="G18" s="5"/>
      <c r="H18" s="5"/>
      <c r="I18" s="5"/>
      <c r="J18" s="5"/>
      <c r="K18" s="5"/>
      <c r="L18" s="5"/>
      <c r="M18" s="5"/>
      <c r="N18" s="5"/>
      <c r="O18" s="5"/>
      <c r="P18" s="5"/>
      <c r="Q18" s="5"/>
      <c r="R18" s="5"/>
      <c r="S18" s="5"/>
      <c r="T18" s="5"/>
      <c r="U18" s="5"/>
      <c r="V18" s="5"/>
      <c r="W18" s="5"/>
      <c r="X18" s="5"/>
      <c r="Y18" s="5"/>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row>
    <row r="19" spans="1:271" ht="20.100000000000001" customHeight="1">
      <c r="A19" s="5"/>
      <c r="B19" s="16" t="s">
        <v>28</v>
      </c>
      <c r="C19" s="17"/>
      <c r="D19" s="18" t="s">
        <v>17</v>
      </c>
      <c r="E19" s="17"/>
      <c r="F19" s="18" t="s">
        <v>17</v>
      </c>
      <c r="G19" s="5"/>
      <c r="H19" s="5"/>
      <c r="I19" s="5"/>
      <c r="J19" s="5"/>
      <c r="K19" s="5"/>
      <c r="L19" s="5"/>
      <c r="M19" s="5"/>
      <c r="N19" s="5"/>
      <c r="O19" s="5"/>
      <c r="P19" s="5"/>
      <c r="Q19" s="5"/>
      <c r="R19" s="5"/>
      <c r="S19" s="5"/>
      <c r="T19" s="5"/>
      <c r="U19" s="5"/>
      <c r="V19" s="5"/>
      <c r="W19" s="5"/>
      <c r="X19" s="5"/>
      <c r="Y19" s="5"/>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row>
    <row r="20" spans="1:271" ht="20.100000000000001" customHeight="1" thickBot="1">
      <c r="A20" s="5"/>
      <c r="C20" s="7"/>
      <c r="D20" s="7"/>
      <c r="E20" s="7"/>
      <c r="F20" s="7"/>
      <c r="G20" s="5"/>
      <c r="H20" s="5"/>
      <c r="I20" s="5"/>
      <c r="J20" s="5"/>
      <c r="K20" s="5"/>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06" t="s">
        <v>124</v>
      </c>
      <c r="C21" s="107"/>
      <c r="D21" s="107"/>
      <c r="E21" s="107"/>
      <c r="F21" s="108" t="s">
        <v>125</v>
      </c>
    </row>
    <row r="22" spans="1:271" ht="12" customHeight="1" thickTop="1">
      <c r="B22" s="109"/>
      <c r="C22" s="22"/>
      <c r="D22" s="22"/>
      <c r="E22" s="22"/>
      <c r="F22" s="110"/>
    </row>
    <row r="23" spans="1:271" ht="12" customHeight="1">
      <c r="B23" s="109" t="s">
        <v>29</v>
      </c>
      <c r="C23" s="21"/>
      <c r="D23" s="21"/>
      <c r="E23" s="21"/>
      <c r="F23" s="111"/>
    </row>
    <row r="24" spans="1:271" ht="12" customHeight="1">
      <c r="B24" s="109" t="s">
        <v>30</v>
      </c>
      <c r="C24" s="22"/>
      <c r="D24" s="22"/>
      <c r="E24" s="22"/>
      <c r="F24" s="112"/>
    </row>
    <row r="25" spans="1:271" ht="12" customHeight="1">
      <c r="B25" s="113"/>
      <c r="C25" s="19"/>
      <c r="D25" s="19"/>
      <c r="E25" s="19"/>
      <c r="F25" s="114"/>
    </row>
    <row r="26" spans="1:271" ht="20.100000000000001" customHeight="1">
      <c r="B26" s="134" t="s">
        <v>126</v>
      </c>
      <c r="C26" s="135"/>
      <c r="D26" s="135"/>
      <c r="E26" s="135"/>
      <c r="F26" s="115" t="s">
        <v>127</v>
      </c>
    </row>
    <row r="27" spans="1:271" ht="20.100000000000001" customHeight="1" thickBot="1">
      <c r="B27" s="136"/>
      <c r="C27" s="137"/>
      <c r="D27" s="137"/>
      <c r="E27" s="137"/>
      <c r="F27" s="116" t="s">
        <v>128</v>
      </c>
    </row>
    <row r="28" spans="1:271" ht="20.100000000000001" customHeight="1" thickTop="1">
      <c r="A28" s="5"/>
      <c r="B28" s="5"/>
      <c r="C28" s="5"/>
      <c r="D28" s="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5"/>
      <c r="D29" s="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5"/>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5"/>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F33" s="23"/>
      <c r="G33" s="5"/>
      <c r="H33" s="5"/>
      <c r="I33" s="5"/>
      <c r="J33" s="5"/>
      <c r="K33" s="5"/>
      <c r="L33" s="5"/>
      <c r="M33" s="5"/>
      <c r="N33" s="5"/>
      <c r="O33" s="5"/>
      <c r="P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F34" s="23"/>
      <c r="G34" s="5"/>
      <c r="H34" s="5"/>
      <c r="I34" s="5"/>
      <c r="J34" s="5"/>
      <c r="K34" s="5"/>
      <c r="L34" s="5"/>
      <c r="M34" s="5"/>
      <c r="N34" s="5"/>
      <c r="O34" s="5"/>
      <c r="P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Q35" s="5"/>
      <c r="R35" s="5"/>
      <c r="S35" s="5"/>
      <c r="T35" s="5"/>
      <c r="U35" s="5"/>
      <c r="V35" s="5"/>
      <c r="W35" s="5"/>
      <c r="X35" s="5"/>
      <c r="Y35" s="5"/>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row>
    <row r="36" spans="1:271" ht="20.100000000000001" customHeight="1">
      <c r="A36" s="5"/>
      <c r="B36" s="5"/>
      <c r="C36" s="5"/>
      <c r="D36" s="5"/>
      <c r="E36" s="5"/>
      <c r="Q36" s="5"/>
      <c r="R36" s="5"/>
      <c r="S36" s="5"/>
      <c r="T36" s="5"/>
      <c r="U36" s="5"/>
      <c r="V36" s="5"/>
      <c r="W36" s="5"/>
      <c r="X36" s="5"/>
      <c r="Y36" s="5"/>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row>
    <row r="37" spans="1:271" ht="20.100000000000001" customHeight="1">
      <c r="A37" s="5"/>
      <c r="B37" s="5"/>
      <c r="C37" s="5"/>
      <c r="D37" s="5"/>
      <c r="E37" s="5"/>
      <c r="F37" s="24"/>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25"/>
      <c r="D39" s="2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25"/>
      <c r="D48" s="2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1:205" ht="20.100000000000001"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1:205" ht="20.100000000000001"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1: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1: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1: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1: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1: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1: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1: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1: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1: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1: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1: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1: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1: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1: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row r="221" spans="7:205" ht="20.100000000000001" customHeight="1">
      <c r="G221" s="5"/>
      <c r="H221" s="5"/>
      <c r="I221" s="5"/>
      <c r="J221" s="5"/>
      <c r="K221" s="5"/>
      <c r="L221" s="5"/>
      <c r="M221" s="5"/>
      <c r="N221" s="5"/>
      <c r="O221" s="5"/>
      <c r="P221" s="5"/>
      <c r="Q221" s="5"/>
      <c r="R221" s="5"/>
      <c r="S221" s="5"/>
      <c r="T221" s="5"/>
      <c r="U221" s="5"/>
      <c r="V221" s="5"/>
      <c r="W221" s="5"/>
      <c r="X221" s="5"/>
      <c r="Y221" s="5"/>
      <c r="Z221" s="5"/>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row>
    <row r="222" spans="7:205" ht="20.100000000000001" customHeight="1">
      <c r="G222" s="5"/>
      <c r="H222" s="5"/>
      <c r="I222" s="5"/>
      <c r="J222" s="5"/>
      <c r="K222" s="5"/>
      <c r="L222" s="5"/>
      <c r="M222" s="5"/>
      <c r="N222" s="5"/>
      <c r="O222" s="5"/>
      <c r="P222" s="5"/>
      <c r="Q222" s="5"/>
      <c r="R222" s="5"/>
      <c r="S222" s="5"/>
      <c r="T222" s="5"/>
      <c r="U222" s="5"/>
      <c r="V222" s="5"/>
      <c r="W222" s="5"/>
      <c r="X222" s="5"/>
      <c r="Y222" s="5"/>
      <c r="Z222" s="5"/>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row>
  </sheetData>
  <sheetProtection algorithmName="SHA-512" hashValue="ZH7RciChwBvhKLojshbdSTiBiDPZEFlgT8SudsBfRo6d+wUphBoA1Xi0CRYdubr6CWa6D9PJ/53gWBzrfWSNRw==" saltValue="mDJpQqaoOU44iwGTr/uSjg==" spinCount="100000" sheet="1" objects="1" scenarios="1"/>
  <mergeCells count="3">
    <mergeCell ref="D2:F2"/>
    <mergeCell ref="B4:F4"/>
    <mergeCell ref="B26:E27"/>
  </mergeCells>
  <hyperlinks>
    <hyperlink ref="B19" location="'1'!A1" tooltip="Nota van de redactie" display="} Klik hier" xr:uid="{A15CAA18-98C9-459B-9E9B-20B0AE94B1AB}"/>
    <hyperlink ref="D19" location="'2'!A1" tooltip="Reken zelf!" display="} Klik hier" xr:uid="{2FBA0B18-E9B7-4387-9110-3D03B6C7D207}"/>
    <hyperlink ref="F19" r:id="rId1" tooltip="Checklist" xr:uid="{BD79E705-5FBD-46A2-81EF-0F43D6CE42BF}"/>
    <hyperlink ref="F21" r:id="rId2" tooltip="Stel uw vraag aan de redactie" xr:uid="{6317ED51-8798-457E-886E-9428A1813A61}"/>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4B24B-5FF2-4C3D-B362-F4B5C4829E0B}">
  <sheetPr codeName="Sheet7">
    <tabColor theme="6" tint="0.79998168889431442"/>
    <pageSetUpPr autoPageBreaks="0" fitToPage="1"/>
  </sheetPr>
  <dimension ref="A1:Q20"/>
  <sheetViews>
    <sheetView showGridLines="0" showRowColHeaders="0" workbookViewId="0"/>
  </sheetViews>
  <sheetFormatPr defaultColWidth="9.125" defaultRowHeight="15.9" customHeight="1"/>
  <cols>
    <col min="1" max="1" width="5.75" style="27" customWidth="1"/>
    <col min="2" max="2" width="4.625" style="27" customWidth="1"/>
    <col min="3" max="3" width="15" style="27" customWidth="1"/>
    <col min="4" max="4" width="10.125" style="27" customWidth="1"/>
    <col min="5" max="6" width="15" style="27" customWidth="1"/>
    <col min="7" max="8" width="22" style="27" customWidth="1"/>
    <col min="9" max="9" width="13.25" style="27" customWidth="1"/>
    <col min="10" max="10" width="15" style="27" customWidth="1"/>
    <col min="11" max="11" width="13.25" style="27" customWidth="1"/>
    <col min="12" max="12" width="15" style="27" customWidth="1"/>
    <col min="13" max="20" width="5.75" style="27" customWidth="1"/>
    <col min="21" max="16384" width="9.125" style="27"/>
  </cols>
  <sheetData>
    <row r="1" spans="2:17" ht="15.9" customHeight="1" thickBot="1">
      <c r="E1" s="28"/>
      <c r="F1" s="28"/>
      <c r="G1" s="28"/>
      <c r="H1" s="28"/>
      <c r="I1" s="28"/>
      <c r="J1" s="28"/>
      <c r="K1" s="28"/>
      <c r="L1" s="28"/>
      <c r="M1" s="28"/>
      <c r="N1" s="29"/>
      <c r="O1" s="30"/>
      <c r="P1" s="30"/>
      <c r="Q1" s="31"/>
    </row>
    <row r="2" spans="2:17" ht="30" customHeight="1" thickBot="1">
      <c r="B2" s="174" t="s">
        <v>4</v>
      </c>
      <c r="C2" s="174"/>
      <c r="D2" s="174"/>
      <c r="E2" s="174"/>
      <c r="F2" s="174"/>
      <c r="G2" s="174"/>
      <c r="H2" s="174"/>
      <c r="I2" s="174"/>
      <c r="J2" s="174"/>
      <c r="K2" s="174"/>
      <c r="L2" s="174"/>
      <c r="M2" s="28"/>
      <c r="N2" s="2" t="s">
        <v>0</v>
      </c>
      <c r="O2" s="32" t="s">
        <v>7</v>
      </c>
      <c r="P2" s="1" t="s">
        <v>1</v>
      </c>
      <c r="Q2" s="3" t="s">
        <v>2</v>
      </c>
    </row>
    <row r="3" spans="2:17" ht="15.9" customHeight="1">
      <c r="N3" s="33"/>
      <c r="O3" s="33"/>
      <c r="P3" s="33"/>
      <c r="Q3" s="33"/>
    </row>
    <row r="4" spans="2:17" ht="27.75" customHeight="1" thickBot="1">
      <c r="B4" s="175" t="s">
        <v>8</v>
      </c>
      <c r="C4" s="177" t="s">
        <v>9</v>
      </c>
      <c r="D4" s="177"/>
      <c r="E4" s="177" t="s">
        <v>12</v>
      </c>
      <c r="F4" s="177"/>
      <c r="G4" s="177" t="s">
        <v>5</v>
      </c>
      <c r="H4" s="177" t="s">
        <v>49</v>
      </c>
      <c r="I4" s="179" t="s">
        <v>39</v>
      </c>
      <c r="J4" s="180"/>
      <c r="K4" s="179" t="s">
        <v>41</v>
      </c>
      <c r="L4" s="181"/>
      <c r="N4" s="33"/>
      <c r="O4" s="33"/>
      <c r="P4" s="33"/>
      <c r="Q4" s="33"/>
    </row>
    <row r="5" spans="2:17" ht="27.75" customHeight="1" thickBot="1">
      <c r="B5" s="176"/>
      <c r="C5" s="34" t="s">
        <v>10</v>
      </c>
      <c r="D5" s="34" t="s">
        <v>11</v>
      </c>
      <c r="E5" s="34" t="s">
        <v>10</v>
      </c>
      <c r="F5" s="34" t="s">
        <v>11</v>
      </c>
      <c r="G5" s="178"/>
      <c r="H5" s="178"/>
      <c r="I5" s="34" t="s">
        <v>40</v>
      </c>
      <c r="J5" s="34" t="s">
        <v>31</v>
      </c>
      <c r="K5" s="34" t="s">
        <v>40</v>
      </c>
      <c r="L5" s="35" t="s">
        <v>31</v>
      </c>
      <c r="N5" s="54" t="s">
        <v>7</v>
      </c>
      <c r="O5" s="33"/>
      <c r="P5" s="33"/>
      <c r="Q5" s="33"/>
    </row>
    <row r="6" spans="2:17" ht="27.75" customHeight="1">
      <c r="B6" s="36">
        <v>1</v>
      </c>
      <c r="C6" s="41">
        <f ca="1">TODAY()</f>
        <v>46136</v>
      </c>
      <c r="D6" s="42"/>
      <c r="E6" s="41"/>
      <c r="F6" s="42"/>
      <c r="G6" s="43"/>
      <c r="H6" s="43"/>
      <c r="I6" s="44">
        <v>1</v>
      </c>
      <c r="J6" s="36">
        <f ca="1">IFERROR(VLOOKUP(C6,calcB!$B$3:$D$12,2),"-")</f>
        <v>21.64</v>
      </c>
      <c r="K6" s="44">
        <v>1</v>
      </c>
      <c r="L6" s="36">
        <f ca="1">IFERROR(VLOOKUP(C6,calcB!$B$3:$D$12,3),"-")</f>
        <v>162.35</v>
      </c>
      <c r="N6" s="33"/>
      <c r="O6" s="33"/>
      <c r="P6" s="33"/>
      <c r="Q6" s="33"/>
    </row>
    <row r="7" spans="2:17" ht="27.75" customHeight="1">
      <c r="B7" s="37">
        <v>2</v>
      </c>
      <c r="C7" s="41"/>
      <c r="D7" s="45"/>
      <c r="E7" s="41"/>
      <c r="F7" s="45"/>
      <c r="G7" s="46"/>
      <c r="H7" s="46"/>
      <c r="I7" s="47"/>
      <c r="J7" s="37" t="str">
        <f>IFERROR(VLOOKUP(C7,calcB!$B$3:$D$12,2),"-")</f>
        <v>-</v>
      </c>
      <c r="K7" s="47"/>
      <c r="L7" s="37" t="str">
        <f>IFERROR(VLOOKUP(C7,calcB!$B$3:$D$12,3),"-")</f>
        <v>-</v>
      </c>
      <c r="N7" s="33"/>
      <c r="O7" s="33"/>
      <c r="P7" s="33"/>
      <c r="Q7" s="33"/>
    </row>
    <row r="8" spans="2:17" ht="27.75" customHeight="1">
      <c r="B8" s="37">
        <v>3</v>
      </c>
      <c r="C8" s="41"/>
      <c r="D8" s="45"/>
      <c r="E8" s="41"/>
      <c r="F8" s="45"/>
      <c r="G8" s="46"/>
      <c r="H8" s="46"/>
      <c r="I8" s="47"/>
      <c r="J8" s="37" t="str">
        <f>IFERROR(VLOOKUP(C8,calcB!$B$3:$D$12,2),"-")</f>
        <v>-</v>
      </c>
      <c r="K8" s="47"/>
      <c r="L8" s="37" t="str">
        <f>IFERROR(VLOOKUP(C8,calcB!$B$3:$D$12,3),"-")</f>
        <v>-</v>
      </c>
      <c r="N8" s="33"/>
      <c r="O8" s="33"/>
      <c r="P8" s="33"/>
      <c r="Q8" s="33"/>
    </row>
    <row r="9" spans="2:17" ht="27.75" customHeight="1">
      <c r="B9" s="37">
        <v>4</v>
      </c>
      <c r="C9" s="41"/>
      <c r="D9" s="45"/>
      <c r="E9" s="41"/>
      <c r="F9" s="45"/>
      <c r="G9" s="46"/>
      <c r="H9" s="46"/>
      <c r="I9" s="47"/>
      <c r="J9" s="37" t="str">
        <f>IFERROR(VLOOKUP(C9,calcB!$B$3:$D$12,2),"-")</f>
        <v>-</v>
      </c>
      <c r="K9" s="47"/>
      <c r="L9" s="37" t="str">
        <f>IFERROR(VLOOKUP(C9,calcB!$B$3:$D$12,3),"-")</f>
        <v>-</v>
      </c>
      <c r="N9" s="33"/>
      <c r="O9" s="33"/>
      <c r="P9" s="33"/>
      <c r="Q9" s="33"/>
    </row>
    <row r="10" spans="2:17" ht="27.75" customHeight="1">
      <c r="B10" s="37">
        <v>5</v>
      </c>
      <c r="C10" s="41"/>
      <c r="D10" s="45"/>
      <c r="E10" s="41"/>
      <c r="F10" s="45"/>
      <c r="G10" s="46"/>
      <c r="H10" s="46"/>
      <c r="I10" s="47"/>
      <c r="J10" s="37" t="str">
        <f>IFERROR(VLOOKUP(C10,calcB!$B$3:$D$12,2),"-")</f>
        <v>-</v>
      </c>
      <c r="K10" s="47"/>
      <c r="L10" s="37" t="str">
        <f>IFERROR(VLOOKUP(C10,calcB!$B$3:$D$12,3),"-")</f>
        <v>-</v>
      </c>
      <c r="N10" s="33"/>
      <c r="O10" s="33"/>
      <c r="P10" s="33"/>
      <c r="Q10" s="33"/>
    </row>
    <row r="11" spans="2:17" ht="27.75" customHeight="1">
      <c r="B11" s="37">
        <v>6</v>
      </c>
      <c r="C11" s="41"/>
      <c r="D11" s="45"/>
      <c r="E11" s="41"/>
      <c r="F11" s="45"/>
      <c r="G11" s="46"/>
      <c r="H11" s="46"/>
      <c r="I11" s="47"/>
      <c r="J11" s="37" t="str">
        <f>IFERROR(VLOOKUP(C11,calcB!$B$3:$D$12,2),"-")</f>
        <v>-</v>
      </c>
      <c r="K11" s="47"/>
      <c r="L11" s="37" t="str">
        <f>IFERROR(VLOOKUP(C11,calcB!$B$3:$D$12,3),"-")</f>
        <v>-</v>
      </c>
      <c r="N11" s="33"/>
      <c r="O11" s="33"/>
      <c r="P11" s="33"/>
      <c r="Q11" s="33"/>
    </row>
    <row r="12" spans="2:17" ht="27.75" customHeight="1">
      <c r="B12" s="37">
        <v>7</v>
      </c>
      <c r="C12" s="41"/>
      <c r="D12" s="45"/>
      <c r="E12" s="41"/>
      <c r="F12" s="45"/>
      <c r="G12" s="46"/>
      <c r="H12" s="46"/>
      <c r="I12" s="47"/>
      <c r="J12" s="37" t="str">
        <f>IFERROR(VLOOKUP(C12,calcB!$B$3:$D$12,2),"-")</f>
        <v>-</v>
      </c>
      <c r="K12" s="47"/>
      <c r="L12" s="37" t="str">
        <f>IFERROR(VLOOKUP(C12,calcB!$B$3:$D$12,3),"-")</f>
        <v>-</v>
      </c>
      <c r="N12" s="33"/>
      <c r="O12" s="33"/>
      <c r="P12" s="33"/>
      <c r="Q12" s="33"/>
    </row>
    <row r="13" spans="2:17" ht="27.75" customHeight="1">
      <c r="B13" s="37">
        <v>8</v>
      </c>
      <c r="C13" s="41"/>
      <c r="D13" s="45"/>
      <c r="E13" s="41"/>
      <c r="F13" s="45"/>
      <c r="G13" s="46"/>
      <c r="H13" s="46"/>
      <c r="I13" s="47"/>
      <c r="J13" s="37" t="str">
        <f>IFERROR(VLOOKUP(C13,calcB!$B$3:$D$12,2),"-")</f>
        <v>-</v>
      </c>
      <c r="K13" s="47"/>
      <c r="L13" s="37" t="str">
        <f>IFERROR(VLOOKUP(C13,calcB!$B$3:$D$12,3),"-")</f>
        <v>-</v>
      </c>
      <c r="N13" s="33"/>
      <c r="O13" s="33"/>
      <c r="P13" s="33"/>
      <c r="Q13" s="33"/>
    </row>
    <row r="14" spans="2:17" ht="27.75" customHeight="1">
      <c r="B14" s="37">
        <v>9</v>
      </c>
      <c r="C14" s="41"/>
      <c r="D14" s="45"/>
      <c r="E14" s="41"/>
      <c r="F14" s="45"/>
      <c r="G14" s="46"/>
      <c r="H14" s="46"/>
      <c r="I14" s="47"/>
      <c r="J14" s="37" t="str">
        <f>IFERROR(VLOOKUP(C14,calcB!$B$3:$D$12,2),"-")</f>
        <v>-</v>
      </c>
      <c r="K14" s="47"/>
      <c r="L14" s="37" t="str">
        <f>IFERROR(VLOOKUP(C14,calcB!$B$3:$D$12,3),"-")</f>
        <v>-</v>
      </c>
      <c r="N14" s="33"/>
      <c r="O14" s="33"/>
      <c r="P14" s="33"/>
      <c r="Q14" s="33"/>
    </row>
    <row r="15" spans="2:17" ht="27.75" customHeight="1">
      <c r="B15" s="37">
        <v>10</v>
      </c>
      <c r="C15" s="41"/>
      <c r="D15" s="45"/>
      <c r="E15" s="41"/>
      <c r="F15" s="45"/>
      <c r="G15" s="46"/>
      <c r="H15" s="46"/>
      <c r="I15" s="47"/>
      <c r="J15" s="37" t="str">
        <f>IFERROR(VLOOKUP(C15,calcB!$B$3:$D$12,2),"-")</f>
        <v>-</v>
      </c>
      <c r="K15" s="47"/>
      <c r="L15" s="37" t="str">
        <f>IFERROR(VLOOKUP(C15,calcB!$B$3:$D$12,3),"-")</f>
        <v>-</v>
      </c>
      <c r="N15" s="33"/>
      <c r="O15" s="33"/>
      <c r="P15" s="33"/>
      <c r="Q15" s="33"/>
    </row>
    <row r="16" spans="2:17" ht="27.75" customHeight="1">
      <c r="B16" s="38" t="s">
        <v>44</v>
      </c>
      <c r="C16" s="39"/>
      <c r="D16" s="167"/>
      <c r="E16" s="144"/>
      <c r="F16" s="144"/>
      <c r="G16" s="145"/>
      <c r="H16" s="38" t="s">
        <v>46</v>
      </c>
      <c r="I16" s="39"/>
      <c r="J16" s="168"/>
      <c r="K16" s="155"/>
      <c r="L16" s="156"/>
      <c r="N16" s="40"/>
      <c r="O16" s="40"/>
      <c r="P16" s="40"/>
      <c r="Q16" s="40"/>
    </row>
    <row r="17" spans="1:17" ht="27.75" customHeight="1">
      <c r="B17" s="38" t="s">
        <v>10</v>
      </c>
      <c r="C17" s="39"/>
      <c r="D17" s="167"/>
      <c r="E17" s="144"/>
      <c r="F17" s="144"/>
      <c r="G17" s="145"/>
      <c r="H17" s="38" t="s">
        <v>48</v>
      </c>
      <c r="I17" s="39"/>
      <c r="J17" s="167"/>
      <c r="K17" s="144"/>
      <c r="L17" s="145"/>
      <c r="N17" s="40"/>
      <c r="O17" s="40"/>
      <c r="P17" s="40"/>
      <c r="Q17" s="40"/>
    </row>
    <row r="18" spans="1:17" ht="27.75" customHeight="1">
      <c r="B18" s="38" t="s">
        <v>45</v>
      </c>
      <c r="C18" s="39"/>
      <c r="D18" s="167"/>
      <c r="E18" s="144"/>
      <c r="F18" s="144"/>
      <c r="G18" s="145"/>
      <c r="H18" s="169" t="s">
        <v>47</v>
      </c>
      <c r="I18" s="170"/>
      <c r="J18" s="171">
        <f ca="1">SUMPRODUCT(I6:I15,J6:J15)+SUMPRODUCT(K6:K15,L6:L15)</f>
        <v>183.99</v>
      </c>
      <c r="K18" s="172"/>
      <c r="L18" s="173"/>
      <c r="N18" s="40"/>
      <c r="O18" s="40"/>
      <c r="P18" s="40"/>
      <c r="Q18" s="40"/>
    </row>
    <row r="19" spans="1:17" ht="15.9" customHeight="1">
      <c r="N19" s="33"/>
      <c r="O19" s="33"/>
      <c r="P19" s="33"/>
      <c r="Q19" s="33"/>
    </row>
    <row r="20" spans="1:17" ht="15.9" customHeight="1">
      <c r="A20" s="33"/>
      <c r="B20" s="33"/>
      <c r="C20" s="33"/>
      <c r="D20" s="33"/>
      <c r="E20" s="33"/>
      <c r="F20" s="33"/>
      <c r="G20" s="33"/>
      <c r="H20" s="33"/>
      <c r="I20" s="33"/>
      <c r="J20" s="33"/>
      <c r="K20" s="33"/>
      <c r="L20" s="33"/>
      <c r="M20" s="33"/>
      <c r="N20" s="33"/>
      <c r="O20" s="33"/>
      <c r="P20" s="33"/>
      <c r="Q20" s="33"/>
    </row>
  </sheetData>
  <sheetProtection algorithmName="SHA-512" hashValue="7LmtJuBc9vxgzP33SuFksBgrHwCn2E5ABECkWaJWs0Q0L/EgzrJKiHR/xuiefoaFXYH6jxAu06K6MvULR1OqbQ==" saltValue="Mf413OZU+CD/WIY3xBBFWw==" spinCount="100000" sheet="1" objects="1" scenarios="1"/>
  <mergeCells count="15">
    <mergeCell ref="B2:L2"/>
    <mergeCell ref="B4:B5"/>
    <mergeCell ref="C4:D4"/>
    <mergeCell ref="E4:F4"/>
    <mergeCell ref="G4:G5"/>
    <mergeCell ref="H4:H5"/>
    <mergeCell ref="I4:J4"/>
    <mergeCell ref="K4:L4"/>
    <mergeCell ref="D16:G16"/>
    <mergeCell ref="J16:L16"/>
    <mergeCell ref="D17:G17"/>
    <mergeCell ref="J17:L17"/>
    <mergeCell ref="D18:G18"/>
    <mergeCell ref="H18:I18"/>
    <mergeCell ref="J18:L18"/>
  </mergeCells>
  <hyperlinks>
    <hyperlink ref="N2" location="'Home B'!A1" tooltip="Home" display="Ç" xr:uid="{B84302D3-57D5-4B55-BC79-6E861DF8D109}"/>
    <hyperlink ref="Q2" location="'2B'!A1" display="Æ" xr:uid="{6966200C-7D84-45DD-82E8-042C76464C7C}"/>
    <hyperlink ref="N5" location="'2B'!A1" tooltip="Tarieven" display="i" xr:uid="{79D2DA10-F473-4A94-B078-EE96251CA524}"/>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2">
        <x14:dataValidation type="date" operator="greaterThanOrEqual" allowBlank="1" showInputMessage="1" showErrorMessage="1" errorTitle="Vul de datum correct in" xr:uid="{592482C6-98D7-46B4-9015-23AD8D1F4F61}">
          <x14:formula1>
            <xm:f>calcB!$B$3</xm:f>
          </x14:formula1>
          <xm:sqref>C6:C15</xm:sqref>
        </x14:dataValidation>
        <x14:dataValidation type="date" operator="greaterThanOrEqual" allowBlank="1" showInputMessage="1" showErrorMessage="1" errorTitle="Vul de datum correct in" xr:uid="{E7C63476-3FE5-42D7-9E9F-08CA52C3D330}">
          <x14:formula1>
            <xm:f>calcB!D3</xm:f>
          </x14:formula1>
          <xm:sqref>E6:E15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D1E8E-B431-4FBF-B133-8F4612FA41B3}">
  <sheetPr codeName="Sheet5">
    <tabColor theme="6" tint="0.79998168889431442"/>
    <pageSetUpPr autoPageBreaks="0" fitToPage="1"/>
  </sheetPr>
  <dimension ref="A1:I18"/>
  <sheetViews>
    <sheetView showGridLines="0" showRowColHeaders="0" zoomScaleNormal="120" workbookViewId="0"/>
  </sheetViews>
  <sheetFormatPr defaultColWidth="9.125" defaultRowHeight="15.9" customHeight="1"/>
  <cols>
    <col min="1" max="1" width="5.75" style="63" customWidth="1"/>
    <col min="2" max="2" width="46.75" style="63" bestFit="1" customWidth="1"/>
    <col min="3" max="3" width="39.375" style="63" customWidth="1"/>
    <col min="4" max="4" width="40" style="63" customWidth="1"/>
    <col min="5" max="5" width="5.75" style="64" customWidth="1"/>
    <col min="6" max="36" width="5.75" style="63" customWidth="1"/>
    <col min="37" max="16384" width="9.125" style="63"/>
  </cols>
  <sheetData>
    <row r="1" spans="2:9" ht="15.9" customHeight="1" thickBot="1">
      <c r="F1" s="29"/>
      <c r="G1" s="30"/>
      <c r="H1" s="30"/>
      <c r="I1" s="31"/>
    </row>
    <row r="2" spans="2:9" ht="30" customHeight="1" thickBot="1">
      <c r="B2" s="174" t="s">
        <v>15</v>
      </c>
      <c r="C2" s="174"/>
      <c r="D2" s="174"/>
      <c r="E2" s="65"/>
      <c r="F2" s="2" t="s">
        <v>0</v>
      </c>
      <c r="G2" s="32" t="s">
        <v>7</v>
      </c>
      <c r="H2" s="3" t="s">
        <v>1</v>
      </c>
      <c r="I2" s="1" t="s">
        <v>2</v>
      </c>
    </row>
    <row r="3" spans="2:9" ht="15.9" customHeight="1">
      <c r="B3" s="66"/>
      <c r="C3" s="66"/>
      <c r="F3" s="67"/>
      <c r="G3" s="67"/>
      <c r="H3" s="67"/>
      <c r="I3" s="67"/>
    </row>
    <row r="4" spans="2:9" ht="15.9" customHeight="1">
      <c r="B4" s="81" t="s">
        <v>36</v>
      </c>
      <c r="C4" s="71"/>
      <c r="F4" s="67"/>
      <c r="G4" s="67"/>
      <c r="H4" s="67"/>
      <c r="I4" s="67"/>
    </row>
    <row r="5" spans="2:9" ht="30" customHeight="1">
      <c r="B5" s="141" t="s">
        <v>33</v>
      </c>
      <c r="C5" s="72" t="s">
        <v>3</v>
      </c>
      <c r="D5" s="72" t="s">
        <v>32</v>
      </c>
      <c r="F5" s="67"/>
      <c r="G5" s="67"/>
      <c r="H5" s="67"/>
      <c r="I5" s="67"/>
    </row>
    <row r="6" spans="2:9" ht="30" customHeight="1">
      <c r="B6" s="141"/>
      <c r="C6" s="73" t="s">
        <v>34</v>
      </c>
      <c r="D6" s="73" t="s">
        <v>35</v>
      </c>
      <c r="F6" s="67"/>
      <c r="G6" s="67"/>
      <c r="H6" s="67"/>
      <c r="I6" s="67"/>
    </row>
    <row r="7" spans="2:9" ht="19.5" customHeight="1">
      <c r="B7" s="74" t="s">
        <v>22</v>
      </c>
      <c r="C7" s="75">
        <v>18.11</v>
      </c>
      <c r="D7" s="75">
        <v>135.85</v>
      </c>
      <c r="F7" s="67"/>
      <c r="G7" s="67"/>
      <c r="H7" s="67"/>
      <c r="I7" s="67"/>
    </row>
    <row r="8" spans="2:9" ht="19.5" customHeight="1">
      <c r="B8" s="74" t="s">
        <v>23</v>
      </c>
      <c r="C8" s="75">
        <v>18.47</v>
      </c>
      <c r="D8" s="75">
        <v>138.57</v>
      </c>
      <c r="F8" s="67"/>
      <c r="G8" s="67"/>
      <c r="H8" s="67"/>
      <c r="I8" s="67"/>
    </row>
    <row r="9" spans="2:9" ht="19.5" customHeight="1">
      <c r="B9" s="74" t="s">
        <v>24</v>
      </c>
      <c r="C9" s="75">
        <v>18.84</v>
      </c>
      <c r="D9" s="75">
        <v>141.33000000000001</v>
      </c>
      <c r="F9" s="67"/>
      <c r="G9" s="67"/>
      <c r="H9" s="67"/>
      <c r="I9" s="67"/>
    </row>
    <row r="10" spans="2:9" ht="19.5" customHeight="1">
      <c r="B10" s="74" t="s">
        <v>25</v>
      </c>
      <c r="C10" s="75">
        <v>19.22</v>
      </c>
      <c r="D10" s="75">
        <v>144.16</v>
      </c>
      <c r="F10" s="67"/>
      <c r="G10" s="67"/>
      <c r="H10" s="67"/>
      <c r="I10" s="67"/>
    </row>
    <row r="11" spans="2:9" ht="19.5" customHeight="1">
      <c r="B11" s="74" t="s">
        <v>26</v>
      </c>
      <c r="C11" s="75">
        <v>19.600000000000001</v>
      </c>
      <c r="D11" s="75">
        <v>147.05000000000001</v>
      </c>
      <c r="F11" s="67"/>
      <c r="G11" s="67"/>
      <c r="H11" s="67"/>
      <c r="I11" s="67"/>
    </row>
    <row r="12" spans="2:9" ht="19.5" customHeight="1">
      <c r="B12" s="74" t="s">
        <v>27</v>
      </c>
      <c r="C12" s="75">
        <v>19.989999999999998</v>
      </c>
      <c r="D12" s="75">
        <v>149.99</v>
      </c>
      <c r="F12" s="67"/>
      <c r="G12" s="67"/>
      <c r="H12" s="67"/>
      <c r="I12" s="67"/>
    </row>
    <row r="13" spans="2:9" ht="19.5" customHeight="1">
      <c r="B13" s="74" t="s">
        <v>121</v>
      </c>
      <c r="C13" s="75">
        <v>20.39</v>
      </c>
      <c r="D13" s="75">
        <v>152.99</v>
      </c>
      <c r="F13" s="67"/>
      <c r="G13" s="67"/>
      <c r="H13" s="67"/>
      <c r="I13" s="67"/>
    </row>
    <row r="14" spans="2:9" ht="19.5" customHeight="1">
      <c r="B14" s="74" t="s">
        <v>137</v>
      </c>
      <c r="C14" s="104">
        <v>20.8</v>
      </c>
      <c r="D14" s="75">
        <v>156.05000000000001</v>
      </c>
      <c r="F14" s="67"/>
      <c r="G14" s="67"/>
      <c r="H14" s="67"/>
      <c r="I14" s="67"/>
    </row>
    <row r="15" spans="2:9" ht="19.5" customHeight="1">
      <c r="B15" s="74" t="s">
        <v>136</v>
      </c>
      <c r="C15" s="104">
        <v>21.22</v>
      </c>
      <c r="D15" s="75">
        <v>159.16999999999999</v>
      </c>
      <c r="F15" s="67"/>
      <c r="G15" s="67"/>
      <c r="H15" s="67"/>
      <c r="I15" s="67"/>
    </row>
    <row r="16" spans="2:9" ht="19.5" customHeight="1">
      <c r="B16" s="74" t="s">
        <v>135</v>
      </c>
      <c r="C16" s="104">
        <v>21.64</v>
      </c>
      <c r="D16" s="75">
        <v>162.35</v>
      </c>
      <c r="F16" s="67"/>
      <c r="G16" s="67"/>
      <c r="H16" s="67"/>
      <c r="I16" s="67"/>
    </row>
    <row r="17" spans="1:9" ht="15.9" customHeight="1">
      <c r="F17" s="67"/>
      <c r="G17" s="67"/>
      <c r="H17" s="67"/>
      <c r="I17" s="67"/>
    </row>
    <row r="18" spans="1:9" ht="15.9" customHeight="1">
      <c r="A18" s="67"/>
      <c r="B18" s="67"/>
      <c r="C18" s="67"/>
      <c r="D18" s="67"/>
      <c r="E18" s="67"/>
      <c r="F18" s="67"/>
      <c r="G18" s="67"/>
      <c r="H18" s="67"/>
      <c r="I18" s="67"/>
    </row>
  </sheetData>
  <sheetProtection algorithmName="SHA-512" hashValue="0M8Q8/gyoZVUSfkvTcm3M0g9LjfqBR3ETsAv91VyOCk6bj1rwrcxACHmIp7WXjnA4OmdlgqK7h8XtYWP80tSKg==" saltValue="PVTTDCi0+VKwpN7NWiIgsQ==" spinCount="100000" sheet="1" objects="1" scenarios="1"/>
  <mergeCells count="2">
    <mergeCell ref="B5:B6"/>
    <mergeCell ref="B2:D2"/>
  </mergeCells>
  <hyperlinks>
    <hyperlink ref="F2" location="'Home B'!A1" tooltip="Home" display="Ç" xr:uid="{7FEF7C2E-0B15-4611-BDCA-D9D2570C3C35}"/>
    <hyperlink ref="H2" location="'1B'!A1" tooltip="terug" display="Å" xr:uid="{D3F675FC-06A7-493F-B66A-A2A910C39CB1}"/>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92419-8191-49B1-BB92-CC158F910648}">
  <sheetPr codeName="Sheet8">
    <tabColor theme="6" tint="0.79998168889431442"/>
  </sheetPr>
  <dimension ref="B2:F13"/>
  <sheetViews>
    <sheetView showGridLines="0" showRowColHeaders="0" workbookViewId="0"/>
  </sheetViews>
  <sheetFormatPr defaultColWidth="9" defaultRowHeight="11.4"/>
  <cols>
    <col min="2" max="2" width="26.875" bestFit="1" customWidth="1"/>
    <col min="3" max="3" width="17.25" bestFit="1" customWidth="1"/>
    <col min="4" max="4" width="15" bestFit="1" customWidth="1"/>
  </cols>
  <sheetData>
    <row r="2" spans="2:6">
      <c r="B2" t="s">
        <v>50</v>
      </c>
      <c r="C2" s="48" t="s">
        <v>13</v>
      </c>
      <c r="D2" s="48" t="s">
        <v>14</v>
      </c>
    </row>
    <row r="3" spans="2:6">
      <c r="B3" s="49">
        <v>44593</v>
      </c>
      <c r="C3" s="26">
        <v>18.11</v>
      </c>
      <c r="D3" s="26">
        <v>135.85</v>
      </c>
    </row>
    <row r="4" spans="2:6">
      <c r="B4" s="49">
        <v>44652</v>
      </c>
      <c r="C4" s="26">
        <v>18.47</v>
      </c>
      <c r="D4" s="26">
        <v>138.57</v>
      </c>
    </row>
    <row r="5" spans="2:6">
      <c r="B5" s="49">
        <v>44713</v>
      </c>
      <c r="C5" s="26">
        <v>18.84</v>
      </c>
      <c r="D5" s="26">
        <v>141.33000000000001</v>
      </c>
    </row>
    <row r="6" spans="2:6">
      <c r="B6" s="49">
        <v>44805</v>
      </c>
      <c r="C6" s="26">
        <v>19.22</v>
      </c>
      <c r="D6" s="26">
        <v>144.16</v>
      </c>
    </row>
    <row r="7" spans="2:6">
      <c r="B7" s="49">
        <v>44896</v>
      </c>
      <c r="C7" s="26">
        <v>19.600000000000001</v>
      </c>
      <c r="D7" s="26">
        <v>147.05000000000001</v>
      </c>
    </row>
    <row r="8" spans="2:6">
      <c r="B8" s="49">
        <v>44927</v>
      </c>
      <c r="C8" s="26">
        <v>19.989999999999998</v>
      </c>
      <c r="D8" s="26">
        <v>149.99</v>
      </c>
    </row>
    <row r="9" spans="2:6">
      <c r="B9" s="49">
        <v>45261</v>
      </c>
      <c r="C9" s="26">
        <v>20.39</v>
      </c>
      <c r="D9" s="26">
        <v>152.99</v>
      </c>
    </row>
    <row r="10" spans="2:6">
      <c r="B10" s="49">
        <v>45444</v>
      </c>
      <c r="C10" s="26">
        <v>20.8</v>
      </c>
      <c r="D10" s="26">
        <v>156.05000000000001</v>
      </c>
    </row>
    <row r="11" spans="2:6">
      <c r="B11" s="49">
        <v>45717</v>
      </c>
      <c r="C11" s="26">
        <v>21.22</v>
      </c>
      <c r="D11" s="26">
        <v>159.16999999999999</v>
      </c>
    </row>
    <row r="12" spans="2:6">
      <c r="B12" s="49">
        <v>46082</v>
      </c>
      <c r="C12" s="26">
        <v>21.64</v>
      </c>
      <c r="D12" s="26">
        <v>162.35</v>
      </c>
      <c r="E12" s="26"/>
      <c r="F12" s="26"/>
    </row>
    <row r="13" spans="2:6">
      <c r="B13" s="49"/>
      <c r="C13" s="26"/>
      <c r="D13" s="26"/>
    </row>
  </sheetData>
  <sheetProtection algorithmName="SHA-512" hashValue="3tlwAsU1i/e0ODKUz1gzvFRLf6/g4UXzYnt5m06u2ifekVO3rBhpWygoVnPQdYx57/9Jj/UF95MQ8vKAG2HI/A==" saltValue="lKtD0WYd4nQw3J/WUs+iXA==" spinCount="100000" sheet="1" objects="1" scenarios="1"/>
  <conditionalFormatting sqref="B3:C13">
    <cfRule type="cellIs" dxfId="5" priority="1" stopIfTrue="1" operator="equal">
      <formula>0</formula>
    </cfRule>
  </conditionalFormatting>
  <conditionalFormatting sqref="C2">
    <cfRule type="cellIs" dxfId="4" priority="9" stopIfTrue="1" operator="equal">
      <formula>0</formula>
    </cfRule>
  </conditionalFormatting>
  <conditionalFormatting sqref="E12">
    <cfRule type="cellIs" dxfId="3" priority="3"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D9D43-C098-43DA-AB11-50BAEBD9927C}">
  <sheetPr>
    <tabColor theme="8" tint="0.79998168889431442"/>
    <pageSetUpPr autoPageBreaks="0" fitToPage="1"/>
  </sheetPr>
  <dimension ref="A1:JK221"/>
  <sheetViews>
    <sheetView showGridLines="0" showRowColHeaders="0" tabSelected="1" workbookViewId="0"/>
  </sheetViews>
  <sheetFormatPr defaultColWidth="5.75" defaultRowHeight="20.100000000000001" customHeight="1"/>
  <cols>
    <col min="1" max="1" width="5.75" style="8" customWidth="1"/>
    <col min="2" max="2" width="22.875" style="8" customWidth="1"/>
    <col min="3" max="3" width="18.625" style="8" customWidth="1"/>
    <col min="4" max="4" width="22.875" style="8" customWidth="1"/>
    <col min="5" max="5" width="18.625" style="8" customWidth="1"/>
    <col min="6" max="6" width="25.75" style="8" customWidth="1"/>
    <col min="7" max="9" width="5.75" style="8" customWidth="1"/>
    <col min="10" max="10" width="8.375" style="8" customWidth="1"/>
    <col min="11" max="16384" width="5.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138.75" customHeight="1">
      <c r="A2" s="5"/>
      <c r="B2" s="128">
        <f>_xlfn.SINGLE(DTM)</f>
        <v>46097</v>
      </c>
      <c r="C2" s="128"/>
      <c r="D2" s="128"/>
      <c r="E2" s="128"/>
      <c r="F2" s="128"/>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29" t="s">
        <v>57</v>
      </c>
      <c r="C4" s="129"/>
      <c r="D4" s="129"/>
      <c r="E4" s="129"/>
      <c r="F4" s="129"/>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F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50" t="s">
        <v>52</v>
      </c>
      <c r="C17" s="7"/>
      <c r="D17" s="7"/>
      <c r="E17" s="7"/>
      <c r="F17" s="7"/>
      <c r="G17" s="5"/>
      <c r="H17" s="5"/>
      <c r="I17" s="5"/>
      <c r="J17" s="5"/>
      <c r="K17" s="5"/>
      <c r="L17" s="5"/>
      <c r="M17" s="5"/>
      <c r="N17" s="5"/>
      <c r="O17" s="5"/>
      <c r="P17" s="5"/>
      <c r="Q17" s="5"/>
      <c r="R17" s="5"/>
      <c r="S17" s="5"/>
      <c r="T17" s="5"/>
      <c r="U17" s="5"/>
      <c r="V17" s="5"/>
      <c r="W17" s="5"/>
      <c r="X17" s="5"/>
      <c r="Y17" s="5"/>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row>
    <row r="18" spans="1:271" ht="20.100000000000001" customHeight="1">
      <c r="A18" s="5"/>
      <c r="B18" s="84" t="s">
        <v>53</v>
      </c>
      <c r="C18" s="13"/>
      <c r="D18" s="25"/>
      <c r="E18" s="15"/>
      <c r="F18" s="12"/>
      <c r="G18" s="5"/>
      <c r="H18" s="5"/>
      <c r="I18" s="5"/>
      <c r="J18" s="5"/>
      <c r="K18" s="5"/>
      <c r="L18" s="5"/>
      <c r="M18" s="5"/>
      <c r="N18" s="5"/>
      <c r="O18" s="5"/>
      <c r="P18" s="5"/>
      <c r="Q18" s="5"/>
      <c r="R18" s="5"/>
      <c r="S18" s="5"/>
      <c r="T18" s="5"/>
      <c r="U18" s="5"/>
      <c r="V18" s="5"/>
      <c r="W18" s="5"/>
      <c r="X18" s="5"/>
      <c r="Y18" s="5"/>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row>
    <row r="19" spans="1:271" ht="20.100000000000001" customHeight="1">
      <c r="A19" s="5"/>
      <c r="C19" s="7"/>
      <c r="D19" s="7"/>
      <c r="E19" s="7"/>
      <c r="F19" s="7"/>
      <c r="G19" s="5"/>
      <c r="H19" s="5"/>
      <c r="I19" s="5"/>
      <c r="J19" s="5"/>
      <c r="K19" s="5"/>
      <c r="L19" s="5"/>
      <c r="M19" s="5"/>
      <c r="N19" s="5"/>
      <c r="O19" s="5"/>
      <c r="P19" s="5"/>
      <c r="Q19" s="5"/>
      <c r="R19" s="5"/>
      <c r="S19" s="5"/>
      <c r="T19" s="5"/>
      <c r="U19" s="5"/>
      <c r="V19" s="5"/>
      <c r="W19" s="5"/>
      <c r="X19" s="5"/>
      <c r="Y19" s="5"/>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row>
    <row r="20" spans="1:271" ht="20.100000000000001" customHeight="1" thickBot="1">
      <c r="A20" s="5"/>
      <c r="C20" s="7"/>
      <c r="D20" s="7"/>
      <c r="E20" s="7"/>
      <c r="F20" s="7"/>
      <c r="G20" s="5"/>
      <c r="H20" s="5"/>
      <c r="I20" s="5"/>
      <c r="J20" s="5"/>
      <c r="K20" s="5"/>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24" t="s">
        <v>129</v>
      </c>
      <c r="C21" s="22"/>
      <c r="D21" s="22"/>
      <c r="E21" s="22"/>
      <c r="F21" s="121" t="s">
        <v>130</v>
      </c>
    </row>
    <row r="22" spans="1:271" ht="12" thickTop="1">
      <c r="B22" s="19"/>
      <c r="C22" s="19"/>
      <c r="D22" s="19"/>
      <c r="E22" s="19"/>
      <c r="F22" s="19"/>
    </row>
    <row r="23" spans="1:271" ht="11.4">
      <c r="B23" s="20" t="s">
        <v>55</v>
      </c>
      <c r="C23" s="21"/>
      <c r="D23" s="21"/>
      <c r="E23" s="21"/>
      <c r="F23" s="21"/>
    </row>
    <row r="24" spans="1:271" ht="11.4">
      <c r="B24" s="20" t="s">
        <v>56</v>
      </c>
      <c r="C24" s="22"/>
      <c r="D24" s="22"/>
      <c r="E24" s="22"/>
      <c r="F24" s="22"/>
    </row>
    <row r="25" spans="1:271" ht="11.4">
      <c r="B25" s="19"/>
      <c r="C25" s="19"/>
      <c r="D25" s="19"/>
      <c r="E25" s="19"/>
      <c r="F25" s="125"/>
    </row>
    <row r="26" spans="1:271" ht="20.100000000000001" customHeight="1">
      <c r="B26" s="130" t="s">
        <v>134</v>
      </c>
      <c r="C26" s="130"/>
      <c r="D26" s="130"/>
      <c r="E26" s="130"/>
      <c r="F26" s="126" t="s">
        <v>132</v>
      </c>
    </row>
    <row r="27" spans="1:271" ht="20.100000000000001" customHeight="1">
      <c r="B27" s="130"/>
      <c r="C27" s="130"/>
      <c r="D27" s="130"/>
      <c r="E27" s="130"/>
      <c r="F27" s="126" t="s">
        <v>133</v>
      </c>
    </row>
    <row r="28" spans="1:271" ht="20.100000000000001" customHeight="1">
      <c r="A28" s="5"/>
      <c r="B28" s="5"/>
      <c r="C28" s="5"/>
      <c r="D28" s="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25"/>
      <c r="D29" s="2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5"/>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5"/>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F33" s="5"/>
      <c r="G33" s="5"/>
      <c r="H33" s="5"/>
      <c r="I33" s="5"/>
      <c r="J33" s="5"/>
      <c r="K33" s="5"/>
      <c r="L33" s="5"/>
      <c r="M33" s="5"/>
      <c r="N33" s="5"/>
      <c r="O33" s="5"/>
      <c r="P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F34" s="5"/>
      <c r="G34" s="5"/>
      <c r="H34" s="5"/>
      <c r="I34" s="5"/>
      <c r="J34" s="5"/>
      <c r="K34" s="5"/>
      <c r="L34" s="5"/>
      <c r="M34" s="5"/>
      <c r="N34" s="5"/>
      <c r="O34" s="5"/>
      <c r="P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row>
    <row r="36" spans="1:271"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row>
    <row r="37" spans="1:271" ht="20.100000000000001"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25"/>
      <c r="D41" s="2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25"/>
      <c r="D50" s="2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1:205" ht="20.100000000000001"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1:205" ht="20.100000000000001" customHeight="1">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1: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1: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1: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1: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1: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1: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1: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1: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1: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1: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1: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1: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1: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1: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row r="221" spans="7:205" ht="20.100000000000001" customHeight="1">
      <c r="G221" s="5"/>
      <c r="H221" s="5"/>
      <c r="I221" s="5"/>
      <c r="J221" s="5"/>
      <c r="K221" s="5"/>
      <c r="L221" s="5"/>
      <c r="M221" s="5"/>
      <c r="N221" s="5"/>
      <c r="O221" s="5"/>
      <c r="P221" s="5"/>
      <c r="Q221" s="5"/>
      <c r="R221" s="5"/>
      <c r="S221" s="5"/>
      <c r="T221" s="5"/>
      <c r="U221" s="5"/>
      <c r="V221" s="5"/>
      <c r="W221" s="5"/>
      <c r="X221" s="5"/>
      <c r="Y221" s="5"/>
      <c r="Z221" s="5"/>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row>
  </sheetData>
  <sheetProtection algorithmName="SHA-512" hashValue="yQqWkIVZjnaBFZd+aFn+MfH32x84sTZ5N9BZX86flhcwOeCxNbSKUyWvnCgXu0Vjmh0qwfPcjJiC4PVxd7+ymg==" saltValue="EZonVTzKedQyGa0tAWS4AA==" spinCount="100000" sheet="1" objects="1" scenarios="1"/>
  <mergeCells count="3">
    <mergeCell ref="B2:F2"/>
    <mergeCell ref="B4:F4"/>
    <mergeCell ref="B26:E27"/>
  </mergeCells>
  <hyperlinks>
    <hyperlink ref="B18" location="'1FRB'!A1" tooltip="Calculez-le vous-même !" display="} Cliquez ici" xr:uid="{463E3F74-D15F-479B-8D58-899C41B24E8E}"/>
    <hyperlink ref="F21" r:id="rId1" tooltip="Contactez la rédaction" xr:uid="{9658462C-E057-4858-8B0E-A59326437AD9}"/>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FD27-090E-48C1-B310-4D688C076912}">
  <sheetPr codeName="Sheet13">
    <tabColor theme="8" tint="0.79998168889431442"/>
    <pageSetUpPr autoPageBreaks="0" fitToPage="1"/>
  </sheetPr>
  <dimension ref="A1:Q20"/>
  <sheetViews>
    <sheetView showGridLines="0" showRowColHeaders="0" workbookViewId="0"/>
  </sheetViews>
  <sheetFormatPr defaultColWidth="9.125" defaultRowHeight="15.9" customHeight="1"/>
  <cols>
    <col min="1" max="1" width="5.75" style="27" customWidth="1"/>
    <col min="2" max="2" width="4.625" style="27" customWidth="1"/>
    <col min="3" max="3" width="15" style="27" customWidth="1"/>
    <col min="4" max="4" width="10.125" style="27" customWidth="1"/>
    <col min="5" max="6" width="15" style="27" customWidth="1"/>
    <col min="7" max="8" width="22" style="27" customWidth="1"/>
    <col min="9" max="9" width="13.25" style="27" customWidth="1"/>
    <col min="10" max="10" width="15" style="27" customWidth="1"/>
    <col min="11" max="11" width="13.25" style="27" customWidth="1"/>
    <col min="12" max="12" width="15" style="27" customWidth="1"/>
    <col min="13" max="20" width="5.75" style="27" customWidth="1"/>
    <col min="21" max="16384" width="9.125" style="27"/>
  </cols>
  <sheetData>
    <row r="1" spans="2:17" ht="15.9" customHeight="1" thickBot="1">
      <c r="E1" s="28"/>
      <c r="F1" s="28"/>
      <c r="G1" s="28"/>
      <c r="H1" s="28"/>
      <c r="I1" s="28"/>
      <c r="J1" s="28"/>
      <c r="K1" s="28"/>
      <c r="L1" s="28"/>
      <c r="M1" s="28"/>
      <c r="N1" s="29"/>
      <c r="O1" s="30"/>
      <c r="P1" s="30"/>
      <c r="Q1" s="31"/>
    </row>
    <row r="2" spans="2:17" ht="30" customHeight="1" thickBot="1">
      <c r="B2" s="174" t="s">
        <v>76</v>
      </c>
      <c r="C2" s="174"/>
      <c r="D2" s="174"/>
      <c r="E2" s="174"/>
      <c r="F2" s="174"/>
      <c r="G2" s="174"/>
      <c r="H2" s="174"/>
      <c r="I2" s="174"/>
      <c r="J2" s="174"/>
      <c r="K2" s="174"/>
      <c r="L2" s="174"/>
      <c r="M2" s="28"/>
      <c r="N2" s="2" t="s">
        <v>0</v>
      </c>
      <c r="O2" s="32" t="s">
        <v>7</v>
      </c>
      <c r="P2" s="1" t="s">
        <v>1</v>
      </c>
      <c r="Q2" s="3" t="s">
        <v>2</v>
      </c>
    </row>
    <row r="3" spans="2:17" ht="15.9" customHeight="1">
      <c r="N3" s="33"/>
      <c r="O3" s="33"/>
      <c r="P3" s="33"/>
      <c r="Q3" s="33"/>
    </row>
    <row r="4" spans="2:17" ht="27.75" customHeight="1" thickBot="1">
      <c r="B4" s="175" t="str">
        <f>'1B'!B4</f>
        <v>nr.</v>
      </c>
      <c r="C4" s="177" t="s">
        <v>79</v>
      </c>
      <c r="D4" s="177"/>
      <c r="E4" s="177" t="s">
        <v>80</v>
      </c>
      <c r="F4" s="177"/>
      <c r="G4" s="177" t="s">
        <v>77</v>
      </c>
      <c r="H4" s="177" t="s">
        <v>78</v>
      </c>
      <c r="I4" s="179" t="s">
        <v>84</v>
      </c>
      <c r="J4" s="180"/>
      <c r="K4" s="179" t="s">
        <v>85</v>
      </c>
      <c r="L4" s="181"/>
      <c r="N4" s="33"/>
      <c r="O4" s="33"/>
      <c r="P4" s="33"/>
      <c r="Q4" s="33"/>
    </row>
    <row r="5" spans="2:17" ht="27.75" customHeight="1" thickBot="1">
      <c r="B5" s="176"/>
      <c r="C5" s="34" t="s">
        <v>81</v>
      </c>
      <c r="D5" s="34" t="s">
        <v>82</v>
      </c>
      <c r="E5" s="34" t="s">
        <v>81</v>
      </c>
      <c r="F5" s="34" t="s">
        <v>82</v>
      </c>
      <c r="G5" s="178"/>
      <c r="H5" s="178"/>
      <c r="I5" s="34" t="s">
        <v>86</v>
      </c>
      <c r="J5" s="34" t="s">
        <v>87</v>
      </c>
      <c r="K5" s="34" t="s">
        <v>86</v>
      </c>
      <c r="L5" s="35" t="s">
        <v>88</v>
      </c>
      <c r="N5" s="54" t="s">
        <v>7</v>
      </c>
      <c r="O5" s="33"/>
      <c r="P5" s="33"/>
      <c r="Q5" s="33"/>
    </row>
    <row r="6" spans="2:17" ht="27.75" customHeight="1">
      <c r="B6" s="36">
        <v>1</v>
      </c>
      <c r="C6" s="41">
        <f ca="1">TODAY()</f>
        <v>46136</v>
      </c>
      <c r="D6" s="42"/>
      <c r="E6" s="41"/>
      <c r="F6" s="42"/>
      <c r="G6" s="43"/>
      <c r="H6" s="43"/>
      <c r="I6" s="44"/>
      <c r="J6" s="36">
        <f ca="1">IFERROR(VLOOKUP(C6,calcFRB!$B$3:$D$12,2),"-")</f>
        <v>21.64</v>
      </c>
      <c r="K6" s="44"/>
      <c r="L6" s="36">
        <f ca="1">IFERROR(VLOOKUP(C6,calcFRB!$B$3:$D$12,3),"-")</f>
        <v>162.35</v>
      </c>
      <c r="N6" s="33"/>
      <c r="O6" s="33"/>
      <c r="P6" s="33"/>
      <c r="Q6" s="33"/>
    </row>
    <row r="7" spans="2:17" ht="27.75" customHeight="1">
      <c r="B7" s="37">
        <v>2</v>
      </c>
      <c r="C7" s="41"/>
      <c r="D7" s="45"/>
      <c r="E7" s="41"/>
      <c r="F7" s="45"/>
      <c r="G7" s="46"/>
      <c r="H7" s="46"/>
      <c r="I7" s="47"/>
      <c r="J7" s="37" t="str">
        <f>IFERROR(VLOOKUP(C7,calcFRB!$B$3:$D$12,2),"-")</f>
        <v>-</v>
      </c>
      <c r="K7" s="47"/>
      <c r="L7" s="37" t="str">
        <f>IFERROR(VLOOKUP(C7,calcFRB!$B$3:$D$12,3),"-")</f>
        <v>-</v>
      </c>
      <c r="N7" s="33"/>
      <c r="O7" s="33"/>
      <c r="P7" s="33"/>
      <c r="Q7" s="33"/>
    </row>
    <row r="8" spans="2:17" ht="27.75" customHeight="1">
      <c r="B8" s="37">
        <v>3</v>
      </c>
      <c r="C8" s="41"/>
      <c r="D8" s="45"/>
      <c r="E8" s="41"/>
      <c r="F8" s="45"/>
      <c r="G8" s="46"/>
      <c r="H8" s="46"/>
      <c r="I8" s="47"/>
      <c r="J8" s="37" t="str">
        <f>IFERROR(VLOOKUP(C8,calcFRB!$B$3:$D$12,2),"-")</f>
        <v>-</v>
      </c>
      <c r="K8" s="47"/>
      <c r="L8" s="37" t="str">
        <f>IFERROR(VLOOKUP(C8,calcFRB!$B$3:$D$12,3),"-")</f>
        <v>-</v>
      </c>
      <c r="N8" s="33"/>
      <c r="O8" s="33"/>
      <c r="P8" s="33"/>
      <c r="Q8" s="33"/>
    </row>
    <row r="9" spans="2:17" ht="27.75" customHeight="1">
      <c r="B9" s="37">
        <v>4</v>
      </c>
      <c r="C9" s="41"/>
      <c r="D9" s="45"/>
      <c r="E9" s="41"/>
      <c r="F9" s="45"/>
      <c r="G9" s="46"/>
      <c r="H9" s="46"/>
      <c r="I9" s="47"/>
      <c r="J9" s="37" t="str">
        <f>IFERROR(VLOOKUP(C9,calcFRB!$B$3:$D$12,2),"-")</f>
        <v>-</v>
      </c>
      <c r="K9" s="47"/>
      <c r="L9" s="37" t="str">
        <f>IFERROR(VLOOKUP(C9,calcFRB!$B$3:$D$12,3),"-")</f>
        <v>-</v>
      </c>
      <c r="N9" s="33"/>
      <c r="O9" s="33"/>
      <c r="P9" s="33"/>
      <c r="Q9" s="33"/>
    </row>
    <row r="10" spans="2:17" ht="27.75" customHeight="1">
      <c r="B10" s="37">
        <v>5</v>
      </c>
      <c r="C10" s="41"/>
      <c r="D10" s="45"/>
      <c r="E10" s="41"/>
      <c r="F10" s="45"/>
      <c r="G10" s="46"/>
      <c r="H10" s="46"/>
      <c r="I10" s="47"/>
      <c r="J10" s="37" t="str">
        <f>IFERROR(VLOOKUP(C10,calcFRB!$B$3:$D$12,2),"-")</f>
        <v>-</v>
      </c>
      <c r="K10" s="47"/>
      <c r="L10" s="37" t="str">
        <f>IFERROR(VLOOKUP(C10,calcFRB!$B$3:$D$12,3),"-")</f>
        <v>-</v>
      </c>
      <c r="N10" s="33"/>
      <c r="O10" s="33"/>
      <c r="P10" s="33"/>
      <c r="Q10" s="33"/>
    </row>
    <row r="11" spans="2:17" ht="27.75" customHeight="1">
      <c r="B11" s="37">
        <v>6</v>
      </c>
      <c r="C11" s="41"/>
      <c r="D11" s="45"/>
      <c r="E11" s="41"/>
      <c r="F11" s="45"/>
      <c r="G11" s="46"/>
      <c r="H11" s="46"/>
      <c r="I11" s="47"/>
      <c r="J11" s="37" t="str">
        <f>IFERROR(VLOOKUP(C11,calcFRB!$B$3:$D$12,2),"-")</f>
        <v>-</v>
      </c>
      <c r="K11" s="47"/>
      <c r="L11" s="37" t="str">
        <f>IFERROR(VLOOKUP(C11,calcFRB!$B$3:$D$12,3),"-")</f>
        <v>-</v>
      </c>
      <c r="N11" s="33"/>
      <c r="O11" s="33"/>
      <c r="P11" s="33"/>
      <c r="Q11" s="33"/>
    </row>
    <row r="12" spans="2:17" ht="27.75" customHeight="1">
      <c r="B12" s="37">
        <v>7</v>
      </c>
      <c r="C12" s="41"/>
      <c r="D12" s="45"/>
      <c r="E12" s="41"/>
      <c r="F12" s="45"/>
      <c r="G12" s="46"/>
      <c r="H12" s="46"/>
      <c r="I12" s="47"/>
      <c r="J12" s="37" t="str">
        <f>IFERROR(VLOOKUP(C12,calcFRB!$B$3:$D$12,2),"-")</f>
        <v>-</v>
      </c>
      <c r="K12" s="47"/>
      <c r="L12" s="37" t="str">
        <f>IFERROR(VLOOKUP(C12,calcFRB!$B$3:$D$12,3),"-")</f>
        <v>-</v>
      </c>
      <c r="N12" s="33"/>
      <c r="O12" s="33"/>
      <c r="P12" s="33"/>
      <c r="Q12" s="33"/>
    </row>
    <row r="13" spans="2:17" ht="27.75" customHeight="1">
      <c r="B13" s="37">
        <v>8</v>
      </c>
      <c r="C13" s="41"/>
      <c r="D13" s="45"/>
      <c r="E13" s="41"/>
      <c r="F13" s="45"/>
      <c r="G13" s="46"/>
      <c r="H13" s="46"/>
      <c r="I13" s="47"/>
      <c r="J13" s="37" t="str">
        <f>IFERROR(VLOOKUP(C13,calcFRB!$B$3:$D$12,2),"-")</f>
        <v>-</v>
      </c>
      <c r="K13" s="47"/>
      <c r="L13" s="37" t="str">
        <f>IFERROR(VLOOKUP(C13,calcFRB!$B$3:$D$12,3),"-")</f>
        <v>-</v>
      </c>
      <c r="N13" s="33"/>
      <c r="O13" s="33"/>
      <c r="P13" s="33"/>
      <c r="Q13" s="33"/>
    </row>
    <row r="14" spans="2:17" ht="27.75" customHeight="1">
      <c r="B14" s="37">
        <v>9</v>
      </c>
      <c r="C14" s="41"/>
      <c r="D14" s="45"/>
      <c r="E14" s="41"/>
      <c r="F14" s="45"/>
      <c r="G14" s="46"/>
      <c r="H14" s="46"/>
      <c r="I14" s="47"/>
      <c r="J14" s="37" t="str">
        <f>IFERROR(VLOOKUP(C14,calcFRB!$B$3:$D$12,2),"-")</f>
        <v>-</v>
      </c>
      <c r="K14" s="47"/>
      <c r="L14" s="37" t="str">
        <f>IFERROR(VLOOKUP(C14,calcFRB!$B$3:$D$12,3),"-")</f>
        <v>-</v>
      </c>
      <c r="N14" s="33"/>
      <c r="O14" s="33"/>
      <c r="P14" s="33"/>
      <c r="Q14" s="33"/>
    </row>
    <row r="15" spans="2:17" ht="27.75" customHeight="1">
      <c r="B15" s="37">
        <v>10</v>
      </c>
      <c r="C15" s="41"/>
      <c r="D15" s="45"/>
      <c r="E15" s="41"/>
      <c r="F15" s="45"/>
      <c r="G15" s="46"/>
      <c r="H15" s="46"/>
      <c r="I15" s="47"/>
      <c r="J15" s="37" t="str">
        <f>IFERROR(VLOOKUP(C15,calcFRB!$B$3:$D$12,2),"-")</f>
        <v>-</v>
      </c>
      <c r="K15" s="47"/>
      <c r="L15" s="37" t="str">
        <f>IFERROR(VLOOKUP(C15,calcFRB!$B$3:$D$12,3),"-")</f>
        <v>-</v>
      </c>
      <c r="N15" s="33"/>
      <c r="O15" s="33"/>
      <c r="P15" s="33"/>
      <c r="Q15" s="33"/>
    </row>
    <row r="16" spans="2:17" ht="27.75" customHeight="1">
      <c r="B16" s="38" t="s">
        <v>89</v>
      </c>
      <c r="C16" s="39"/>
      <c r="D16" s="167"/>
      <c r="E16" s="144"/>
      <c r="F16" s="144"/>
      <c r="G16" s="145"/>
      <c r="H16" s="38" t="s">
        <v>91</v>
      </c>
      <c r="I16" s="39"/>
      <c r="J16" s="168"/>
      <c r="K16" s="155"/>
      <c r="L16" s="156"/>
      <c r="N16" s="40"/>
      <c r="O16" s="40"/>
      <c r="P16" s="40"/>
      <c r="Q16" s="40"/>
    </row>
    <row r="17" spans="1:17" ht="27.75" customHeight="1">
      <c r="B17" s="38" t="s">
        <v>81</v>
      </c>
      <c r="C17" s="39"/>
      <c r="D17" s="167"/>
      <c r="E17" s="144"/>
      <c r="F17" s="144"/>
      <c r="G17" s="145"/>
      <c r="H17" s="38" t="s">
        <v>93</v>
      </c>
      <c r="I17" s="39"/>
      <c r="J17" s="167"/>
      <c r="K17" s="144"/>
      <c r="L17" s="145"/>
      <c r="N17" s="40"/>
      <c r="O17" s="40"/>
      <c r="P17" s="40"/>
      <c r="Q17" s="40"/>
    </row>
    <row r="18" spans="1:17" ht="27.75" customHeight="1">
      <c r="B18" s="38" t="s">
        <v>90</v>
      </c>
      <c r="C18" s="39"/>
      <c r="D18" s="167"/>
      <c r="E18" s="144"/>
      <c r="F18" s="144"/>
      <c r="G18" s="145"/>
      <c r="H18" s="169" t="s">
        <v>92</v>
      </c>
      <c r="I18" s="170"/>
      <c r="J18" s="171">
        <f ca="1">SUMPRODUCT(I6:I15,J6:J15)+SUMPRODUCT(K6:K15,L6:L15)</f>
        <v>0</v>
      </c>
      <c r="K18" s="172"/>
      <c r="L18" s="173"/>
      <c r="N18" s="40"/>
      <c r="O18" s="40"/>
      <c r="P18" s="40"/>
      <c r="Q18" s="40"/>
    </row>
    <row r="19" spans="1:17" ht="15.9" customHeight="1">
      <c r="N19" s="33"/>
      <c r="O19" s="33"/>
      <c r="P19" s="33"/>
      <c r="Q19" s="33"/>
    </row>
    <row r="20" spans="1:17" ht="15.9" customHeight="1">
      <c r="A20" s="33"/>
      <c r="B20" s="33"/>
      <c r="C20" s="33"/>
      <c r="D20" s="33"/>
      <c r="E20" s="33"/>
      <c r="F20" s="33"/>
      <c r="G20" s="33"/>
      <c r="H20" s="33"/>
      <c r="I20" s="33"/>
      <c r="J20" s="33"/>
      <c r="K20" s="33"/>
      <c r="L20" s="33"/>
      <c r="M20" s="33"/>
      <c r="N20" s="33"/>
      <c r="O20" s="33"/>
      <c r="P20" s="33"/>
      <c r="Q20" s="33"/>
    </row>
  </sheetData>
  <sheetProtection algorithmName="SHA-512" hashValue="BroevfmeEZxv8IZ5fizeht5mkeONk7Kcec3VfbsL7V0yhY6w6XPhq3JxPEuWSm814CwGBiYF9Gy0jfUdfHFM7g==" saltValue="72sfGSENE45MapGQ4XBStQ==" spinCount="100000" sheet="1" objects="1" scenarios="1"/>
  <mergeCells count="15">
    <mergeCell ref="B2:L2"/>
    <mergeCell ref="B4:B5"/>
    <mergeCell ref="C4:D4"/>
    <mergeCell ref="E4:F4"/>
    <mergeCell ref="G4:G5"/>
    <mergeCell ref="H4:H5"/>
    <mergeCell ref="I4:J4"/>
    <mergeCell ref="K4:L4"/>
    <mergeCell ref="D16:G16"/>
    <mergeCell ref="J16:L16"/>
    <mergeCell ref="D17:G17"/>
    <mergeCell ref="J17:L17"/>
    <mergeCell ref="D18:G18"/>
    <mergeCell ref="H18:I18"/>
    <mergeCell ref="J18:L18"/>
  </mergeCells>
  <hyperlinks>
    <hyperlink ref="N5" location="'2FRB'!A1" tooltip="Les taux" display="i" xr:uid="{025A654B-8E0A-4014-91F2-0F5FAAD743BD}"/>
    <hyperlink ref="N2" location="'Home FR B'!A1" tooltip="Home" display="Ç" xr:uid="{EC0FE154-68E3-48D2-8439-68F978E65766}"/>
    <hyperlink ref="Q2" location="'2FRB'!A1" tooltip="suivante" display="Æ" xr:uid="{C408C46E-A6E1-44AD-8A5C-EDDE615D68F7}"/>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3">
        <x14:dataValidation type="date" operator="greaterThanOrEqual" allowBlank="1" showInputMessage="1" showErrorMessage="1" errorTitle="Indiquez une date" xr:uid="{5B8D6B00-2E92-441C-99FF-C61E0A2CD58F}">
          <x14:formula1>
            <xm:f>calcFRB!$B$3</xm:f>
          </x14:formula1>
          <xm:sqref>C7:C15</xm:sqref>
        </x14:dataValidation>
        <x14:dataValidation type="date" operator="greaterThanOrEqual" allowBlank="1" showInputMessage="1" showErrorMessage="1" errorTitle="Vul de datum correct in" xr:uid="{4D23EED2-9288-4B8F-BAC3-0F3752B369A5}">
          <x14:formula1>
            <xm:f>calcB!$B$3</xm:f>
          </x14:formula1>
          <xm:sqref>C6</xm:sqref>
        </x14:dataValidation>
        <x14:dataValidation type="date" operator="greaterThanOrEqual" allowBlank="1" showInputMessage="1" showErrorMessage="1" errorTitle="Indiquez une date" xr:uid="{D9F861D2-B32E-4B49-ADDC-9E5A90EA8F74}">
          <x14:formula1>
            <xm:f>calcFRB!D3</xm:f>
          </x14:formula1>
          <xm:sqref>E6:E15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372FC-388F-4C24-91F0-2ECC85EA3531}">
  <sheetPr codeName="Sheet12">
    <tabColor theme="8" tint="0.79998168889431442"/>
    <pageSetUpPr autoPageBreaks="0" fitToPage="1"/>
  </sheetPr>
  <dimension ref="A1:I18"/>
  <sheetViews>
    <sheetView showGridLines="0" showRowColHeaders="0" zoomScaleNormal="120" workbookViewId="0"/>
  </sheetViews>
  <sheetFormatPr defaultColWidth="9.125" defaultRowHeight="15.9" customHeight="1"/>
  <cols>
    <col min="1" max="1" width="5.75" style="63" customWidth="1"/>
    <col min="2" max="2" width="46.75" style="63" bestFit="1" customWidth="1"/>
    <col min="3" max="3" width="39.375" style="63" customWidth="1"/>
    <col min="4" max="4" width="40" style="63" customWidth="1"/>
    <col min="5" max="5" width="5.75" style="64" customWidth="1"/>
    <col min="6" max="36" width="5.75" style="63" customWidth="1"/>
    <col min="37" max="16384" width="9.125" style="63"/>
  </cols>
  <sheetData>
    <row r="1" spans="2:9" ht="15.9" customHeight="1" thickBot="1">
      <c r="F1" s="29"/>
      <c r="G1" s="30"/>
      <c r="H1" s="30"/>
      <c r="I1" s="31"/>
    </row>
    <row r="2" spans="2:9" ht="30" customHeight="1" thickBot="1">
      <c r="B2" s="174" t="s">
        <v>58</v>
      </c>
      <c r="C2" s="174"/>
      <c r="D2" s="174"/>
      <c r="E2" s="65"/>
      <c r="F2" s="2" t="s">
        <v>0</v>
      </c>
      <c r="G2" s="32" t="s">
        <v>7</v>
      </c>
      <c r="H2" s="3" t="s">
        <v>1</v>
      </c>
      <c r="I2" s="1" t="s">
        <v>2</v>
      </c>
    </row>
    <row r="3" spans="2:9" ht="15.9" customHeight="1">
      <c r="B3" s="66"/>
      <c r="C3" s="66"/>
      <c r="F3" s="67"/>
      <c r="G3" s="67"/>
      <c r="H3" s="67"/>
      <c r="I3" s="67"/>
    </row>
    <row r="4" spans="2:9" ht="15.9" customHeight="1">
      <c r="B4" s="81" t="s">
        <v>66</v>
      </c>
      <c r="C4" s="71"/>
      <c r="F4" s="67"/>
      <c r="G4" s="67"/>
      <c r="H4" s="67"/>
      <c r="I4" s="67"/>
    </row>
    <row r="5" spans="2:9" ht="30" customHeight="1">
      <c r="B5" s="141" t="s">
        <v>67</v>
      </c>
      <c r="C5" s="72" t="s">
        <v>62</v>
      </c>
      <c r="D5" s="72" t="s">
        <v>63</v>
      </c>
      <c r="F5" s="67"/>
      <c r="G5" s="67"/>
      <c r="H5" s="67"/>
      <c r="I5" s="67"/>
    </row>
    <row r="6" spans="2:9" ht="30" customHeight="1">
      <c r="B6" s="141"/>
      <c r="C6" s="73" t="s">
        <v>64</v>
      </c>
      <c r="D6" s="73" t="s">
        <v>65</v>
      </c>
      <c r="F6" s="67"/>
      <c r="G6" s="67"/>
      <c r="H6" s="67"/>
      <c r="I6" s="67"/>
    </row>
    <row r="7" spans="2:9" ht="19.5" customHeight="1">
      <c r="B7" s="74" t="s">
        <v>68</v>
      </c>
      <c r="C7" s="75">
        <v>18.11</v>
      </c>
      <c r="D7" s="75">
        <v>135.85</v>
      </c>
      <c r="F7" s="67"/>
      <c r="G7" s="67"/>
      <c r="H7" s="67"/>
      <c r="I7" s="67"/>
    </row>
    <row r="8" spans="2:9" ht="19.5" customHeight="1">
      <c r="B8" s="74" t="s">
        <v>69</v>
      </c>
      <c r="C8" s="75">
        <v>18.47</v>
      </c>
      <c r="D8" s="75">
        <v>138.57</v>
      </c>
      <c r="F8" s="67"/>
      <c r="G8" s="67"/>
      <c r="H8" s="67"/>
      <c r="I8" s="67"/>
    </row>
    <row r="9" spans="2:9" ht="19.5" customHeight="1">
      <c r="B9" s="74" t="s">
        <v>70</v>
      </c>
      <c r="C9" s="75">
        <v>18.84</v>
      </c>
      <c r="D9" s="75">
        <v>141.33000000000001</v>
      </c>
      <c r="F9" s="67"/>
      <c r="G9" s="67"/>
      <c r="H9" s="67"/>
      <c r="I9" s="67"/>
    </row>
    <row r="10" spans="2:9" ht="19.5" customHeight="1">
      <c r="B10" s="74" t="s">
        <v>71</v>
      </c>
      <c r="C10" s="75">
        <v>19.22</v>
      </c>
      <c r="D10" s="75">
        <v>144.16</v>
      </c>
      <c r="F10" s="67"/>
      <c r="G10" s="67"/>
      <c r="H10" s="67"/>
      <c r="I10" s="67"/>
    </row>
    <row r="11" spans="2:9" ht="19.5" customHeight="1">
      <c r="B11" s="74" t="s">
        <v>72</v>
      </c>
      <c r="C11" s="75">
        <v>19.600000000000001</v>
      </c>
      <c r="D11" s="75">
        <v>147.05000000000001</v>
      </c>
      <c r="F11" s="67"/>
      <c r="G11" s="67"/>
      <c r="H11" s="67"/>
      <c r="I11" s="67"/>
    </row>
    <row r="12" spans="2:9" ht="19.5" customHeight="1">
      <c r="B12" s="74" t="s">
        <v>73</v>
      </c>
      <c r="C12" s="75">
        <v>19.989999999999998</v>
      </c>
      <c r="D12" s="75">
        <v>149.99</v>
      </c>
      <c r="F12" s="67"/>
      <c r="G12" s="67"/>
      <c r="H12" s="67"/>
      <c r="I12" s="67"/>
    </row>
    <row r="13" spans="2:9" ht="19.5" customHeight="1">
      <c r="B13" s="74" t="s">
        <v>122</v>
      </c>
      <c r="C13" s="75">
        <v>20.39</v>
      </c>
      <c r="D13" s="75">
        <v>152.99</v>
      </c>
      <c r="F13" s="67"/>
      <c r="G13" s="67"/>
      <c r="H13" s="67"/>
      <c r="I13" s="67"/>
    </row>
    <row r="14" spans="2:9" ht="19.5" customHeight="1">
      <c r="B14" s="74" t="s">
        <v>123</v>
      </c>
      <c r="C14" s="104">
        <v>20.8</v>
      </c>
      <c r="D14" s="75">
        <v>156.05000000000001</v>
      </c>
      <c r="F14" s="67"/>
      <c r="G14" s="67"/>
      <c r="H14" s="67"/>
      <c r="I14" s="67"/>
    </row>
    <row r="15" spans="2:9" ht="19.5" customHeight="1">
      <c r="B15" s="74" t="s">
        <v>144</v>
      </c>
      <c r="C15" s="104">
        <v>21.22</v>
      </c>
      <c r="D15" s="75">
        <v>159.16999999999999</v>
      </c>
      <c r="F15" s="67"/>
      <c r="G15" s="67"/>
      <c r="H15" s="67"/>
      <c r="I15" s="67"/>
    </row>
    <row r="16" spans="2:9" ht="19.5" customHeight="1">
      <c r="B16" s="74" t="s">
        <v>145</v>
      </c>
      <c r="C16" s="104">
        <v>21.64</v>
      </c>
      <c r="D16" s="75">
        <v>162.35</v>
      </c>
      <c r="F16" s="67"/>
      <c r="G16" s="67"/>
      <c r="H16" s="67"/>
      <c r="I16" s="67"/>
    </row>
    <row r="17" spans="1:9" ht="15.9" customHeight="1">
      <c r="F17" s="67"/>
      <c r="G17" s="67"/>
      <c r="H17" s="67"/>
      <c r="I17" s="67"/>
    </row>
    <row r="18" spans="1:9" ht="15.9" customHeight="1">
      <c r="A18" s="67"/>
      <c r="B18" s="67"/>
      <c r="C18" s="67"/>
      <c r="D18" s="67"/>
      <c r="E18" s="67"/>
      <c r="F18" s="67"/>
      <c r="G18" s="67"/>
      <c r="H18" s="67"/>
      <c r="I18" s="67"/>
    </row>
  </sheetData>
  <sheetProtection algorithmName="SHA-512" hashValue="5Bh5SN5gdP30nvV2vJaUdihaY4Wk0mUmj3ijB4Xc7x1kNtwe+VsNuN9s37C7T353CUp4ZYV/YIX5xPQsLzxf8w==" saltValue="+zqjAvyR883nbV+DvYpqig==" spinCount="100000" sheet="1" objects="1" scenarios="1"/>
  <mergeCells count="2">
    <mergeCell ref="B2:D2"/>
    <mergeCell ref="B5:B6"/>
  </mergeCells>
  <hyperlinks>
    <hyperlink ref="F2" location="'Home FR B'!A1" tooltip="Home" display="Ç" xr:uid="{E81AE4A3-7CB0-4070-91E3-5B7849DD0A83}"/>
    <hyperlink ref="H2" location="'1FRB'!A1" tooltip="retour" display="Å" xr:uid="{75289490-853E-4739-B464-140DFC5CDD86}"/>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1EC37-2E78-4DD5-BCDA-CCE82A39E155}">
  <sheetPr codeName="Sheet14">
    <tabColor theme="8" tint="0.79998168889431442"/>
  </sheetPr>
  <dimension ref="B2:F13"/>
  <sheetViews>
    <sheetView showGridLines="0" showRowColHeaders="0" workbookViewId="0"/>
  </sheetViews>
  <sheetFormatPr defaultColWidth="9" defaultRowHeight="11.4"/>
  <cols>
    <col min="2" max="2" width="26.875" bestFit="1" customWidth="1"/>
    <col min="3" max="3" width="17.25" bestFit="1" customWidth="1"/>
    <col min="4" max="4" width="15" bestFit="1" customWidth="1"/>
  </cols>
  <sheetData>
    <row r="2" spans="2:6">
      <c r="B2" t="s">
        <v>50</v>
      </c>
      <c r="C2" s="48" t="s">
        <v>13</v>
      </c>
      <c r="D2" s="48" t="s">
        <v>14</v>
      </c>
    </row>
    <row r="3" spans="2:6">
      <c r="B3" s="49">
        <v>44593</v>
      </c>
      <c r="C3" s="26">
        <v>18.11</v>
      </c>
      <c r="D3" s="26">
        <v>135.85</v>
      </c>
    </row>
    <row r="4" spans="2:6">
      <c r="B4" s="49">
        <v>44652</v>
      </c>
      <c r="C4" s="26">
        <v>18.47</v>
      </c>
      <c r="D4" s="26">
        <v>138.57</v>
      </c>
    </row>
    <row r="5" spans="2:6">
      <c r="B5" s="49">
        <v>44713</v>
      </c>
      <c r="C5" s="26">
        <v>18.84</v>
      </c>
      <c r="D5" s="26">
        <v>141.33000000000001</v>
      </c>
    </row>
    <row r="6" spans="2:6">
      <c r="B6" s="49">
        <v>44805</v>
      </c>
      <c r="C6" s="26">
        <v>19.22</v>
      </c>
      <c r="D6" s="26">
        <v>144.16</v>
      </c>
    </row>
    <row r="7" spans="2:6">
      <c r="B7" s="49">
        <v>44896</v>
      </c>
      <c r="C7" s="26">
        <v>19.600000000000001</v>
      </c>
      <c r="D7" s="26">
        <v>147.05000000000001</v>
      </c>
    </row>
    <row r="8" spans="2:6">
      <c r="B8" s="49">
        <v>44927</v>
      </c>
      <c r="C8" s="26">
        <v>19.989999999999998</v>
      </c>
      <c r="D8" s="26">
        <v>149.99</v>
      </c>
    </row>
    <row r="9" spans="2:6">
      <c r="B9" s="49">
        <v>45261</v>
      </c>
      <c r="C9" s="26">
        <v>20.39</v>
      </c>
      <c r="D9" s="26">
        <v>152.99</v>
      </c>
    </row>
    <row r="10" spans="2:6">
      <c r="B10" s="49">
        <v>45444</v>
      </c>
      <c r="C10" s="26">
        <v>20.8</v>
      </c>
      <c r="D10" s="26">
        <v>156.05000000000001</v>
      </c>
    </row>
    <row r="11" spans="2:6">
      <c r="B11" s="49">
        <v>45717</v>
      </c>
      <c r="C11" s="26">
        <v>21.22</v>
      </c>
      <c r="D11" s="26">
        <v>159.16999999999999</v>
      </c>
    </row>
    <row r="12" spans="2:6">
      <c r="B12" s="49">
        <v>46082</v>
      </c>
      <c r="C12" s="26">
        <v>21.64</v>
      </c>
      <c r="D12" s="26">
        <v>162.35</v>
      </c>
      <c r="E12" s="26"/>
      <c r="F12" s="26"/>
    </row>
    <row r="13" spans="2:6">
      <c r="B13" s="49"/>
      <c r="C13" s="26"/>
      <c r="D13" s="26"/>
    </row>
  </sheetData>
  <sheetProtection algorithmName="SHA-512" hashValue="NDPxacIuDRgwQSqdfR1ez9CM3EWSv9dURXF9EeTBstJzGHU3EjjbEyODPRwOUzfzP829xqHWf94j5a1W82eIMw==" saltValue="MqRMjvnkyR90ocqZq4CqPA==" spinCount="100000" sheet="1" objects="1" scenarios="1"/>
  <conditionalFormatting sqref="B3:C13">
    <cfRule type="cellIs" dxfId="2" priority="1" stopIfTrue="1" operator="equal">
      <formula>0</formula>
    </cfRule>
  </conditionalFormatting>
  <conditionalFormatting sqref="C2">
    <cfRule type="cellIs" dxfId="1" priority="9" stopIfTrue="1" operator="equal">
      <formula>0</formula>
    </cfRule>
  </conditionalFormatting>
  <conditionalFormatting sqref="E12">
    <cfRule type="cellIs" dxfId="0" priority="3"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194E-BB8E-4BDB-9BF2-0D8760FF2D38}">
  <sheetPr>
    <tabColor theme="0" tint="-4.9989318521683403E-2"/>
  </sheetPr>
  <dimension ref="B2:G73"/>
  <sheetViews>
    <sheetView showGridLines="0" showRowColHeaders="0" workbookViewId="0">
      <selection activeCell="C4" sqref="C4:D4"/>
    </sheetView>
  </sheetViews>
  <sheetFormatPr defaultColWidth="9.125" defaultRowHeight="12"/>
  <cols>
    <col min="1" max="1" width="9.125" style="85"/>
    <col min="2" max="2" width="23.75" style="85" bestFit="1" customWidth="1"/>
    <col min="3" max="3" width="34.125" style="85" bestFit="1" customWidth="1"/>
    <col min="4" max="4" width="87.125" style="85" bestFit="1" customWidth="1"/>
    <col min="5" max="5" width="9.125" style="85"/>
    <col min="6" max="6" width="84" style="85" customWidth="1"/>
    <col min="7" max="7" width="68" style="85" customWidth="1"/>
    <col min="8" max="16384" width="9.125" style="85"/>
  </cols>
  <sheetData>
    <row r="2" spans="2:6" ht="30.75" customHeight="1">
      <c r="B2" s="191" t="e" cm="1">
        <f t="array" aca="1" ref="B2" ca="1">CELL("filename")</f>
        <v>#N/A</v>
      </c>
      <c r="C2" s="191"/>
      <c r="D2" s="191"/>
      <c r="E2" s="85">
        <v>127</v>
      </c>
      <c r="F2" s="86" t="e">
        <f ca="1">LEFT(B2,E2)</f>
        <v>#N/A</v>
      </c>
    </row>
    <row r="4" spans="2:6" ht="33" customHeight="1">
      <c r="B4" s="87" t="s">
        <v>94</v>
      </c>
      <c r="C4" s="192" t="e">
        <f ca="1">$F$2&amp;"TIQ/"&amp;D16</f>
        <v>#N/A</v>
      </c>
      <c r="D4" s="192"/>
      <c r="E4" s="85" t="e">
        <f ca="1">LEN(C4)</f>
        <v>#N/A</v>
      </c>
    </row>
    <row r="5" spans="2:6" ht="33" customHeight="1">
      <c r="B5" s="88" t="s">
        <v>95</v>
      </c>
      <c r="C5" s="193" t="e">
        <f ca="1">$F$2&amp;"TIQ/"&amp;D25</f>
        <v>#N/A</v>
      </c>
      <c r="D5" s="194"/>
      <c r="E5" s="85" t="e">
        <f ca="1">LEN(C5)</f>
        <v>#N/A</v>
      </c>
    </row>
    <row r="6" spans="2:6" ht="33" customHeight="1">
      <c r="B6" s="89" t="s">
        <v>96</v>
      </c>
      <c r="C6" s="195" t="e">
        <f ca="1">$F$2&amp;"BIC/"&amp;D37</f>
        <v>#N/A</v>
      </c>
      <c r="D6" s="195"/>
      <c r="E6" s="85" t="e">
        <f ca="1">LEN(C6)</f>
        <v>#N/A</v>
      </c>
    </row>
    <row r="7" spans="2:6" ht="33" customHeight="1">
      <c r="B7" s="90" t="s">
        <v>97</v>
      </c>
      <c r="C7" s="196" t="e">
        <f ca="1">$F$2&amp;"BIC/"&amp;D46</f>
        <v>#N/A</v>
      </c>
      <c r="D7" s="196"/>
      <c r="E7" s="85" t="e">
        <f ca="1">LEN(C7)</f>
        <v>#N/A</v>
      </c>
    </row>
    <row r="9" spans="2:6">
      <c r="B9" s="91" t="s">
        <v>98</v>
      </c>
    </row>
    <row r="10" spans="2:6">
      <c r="B10" s="92" t="str">
        <f>D35&amp;"-"&amp;D44&amp;"-"&amp;D14&amp;"-"&amp;D23</f>
        <v>473247-473246-422472-422558</v>
      </c>
    </row>
    <row r="11" spans="2:6">
      <c r="B11" s="93"/>
    </row>
    <row r="12" spans="2:6">
      <c r="B12" s="85" t="s">
        <v>99</v>
      </c>
    </row>
    <row r="13" spans="2:6">
      <c r="B13" s="188" t="s">
        <v>100</v>
      </c>
      <c r="C13" s="189"/>
      <c r="D13" s="190"/>
    </row>
    <row r="14" spans="2:6">
      <c r="B14" s="182" t="s">
        <v>101</v>
      </c>
      <c r="C14" s="94" t="s">
        <v>102</v>
      </c>
      <c r="D14" s="95">
        <v>422472</v>
      </c>
    </row>
    <row r="15" spans="2:6">
      <c r="B15" s="183"/>
      <c r="C15" s="94" t="s">
        <v>103</v>
      </c>
      <c r="D15" s="96" t="s">
        <v>16</v>
      </c>
    </row>
    <row r="16" spans="2:6">
      <c r="B16" s="183"/>
      <c r="C16" s="94" t="s">
        <v>104</v>
      </c>
      <c r="D16" s="96" t="s">
        <v>117</v>
      </c>
    </row>
    <row r="17" spans="2:4">
      <c r="B17" s="183"/>
      <c r="C17" s="94" t="s">
        <v>105</v>
      </c>
      <c r="D17" s="97" t="s">
        <v>106</v>
      </c>
    </row>
    <row r="18" spans="2:4">
      <c r="B18" s="183"/>
      <c r="C18" s="97" t="s">
        <v>107</v>
      </c>
      <c r="D18" s="97" t="s">
        <v>108</v>
      </c>
    </row>
    <row r="19" spans="2:4">
      <c r="B19" s="183"/>
      <c r="C19" s="94" t="s">
        <v>109</v>
      </c>
      <c r="D19" s="97" t="s">
        <v>108</v>
      </c>
    </row>
    <row r="20" spans="2:4">
      <c r="B20" s="183"/>
      <c r="C20" s="94" t="s">
        <v>110</v>
      </c>
      <c r="D20" s="97" t="s">
        <v>146</v>
      </c>
    </row>
    <row r="21" spans="2:4">
      <c r="B21" s="183"/>
      <c r="C21" s="94" t="s">
        <v>111</v>
      </c>
      <c r="D21" s="97" t="s">
        <v>108</v>
      </c>
    </row>
    <row r="22" spans="2:4">
      <c r="B22" s="184"/>
      <c r="C22" s="94" t="s">
        <v>112</v>
      </c>
      <c r="D22" s="97" t="s">
        <v>113</v>
      </c>
    </row>
    <row r="23" spans="2:4">
      <c r="B23" s="182" t="s">
        <v>114</v>
      </c>
      <c r="C23" s="94" t="s">
        <v>102</v>
      </c>
      <c r="D23" s="95">
        <v>422558</v>
      </c>
    </row>
    <row r="24" spans="2:4">
      <c r="B24" s="183"/>
      <c r="C24" s="94" t="s">
        <v>103</v>
      </c>
      <c r="D24" s="96" t="s">
        <v>118</v>
      </c>
    </row>
    <row r="25" spans="2:4">
      <c r="B25" s="183"/>
      <c r="C25" s="94" t="s">
        <v>104</v>
      </c>
      <c r="D25" s="96" t="s">
        <v>119</v>
      </c>
    </row>
    <row r="26" spans="2:4">
      <c r="B26" s="183"/>
      <c r="C26" s="94" t="s">
        <v>105</v>
      </c>
      <c r="D26" s="97" t="s">
        <v>106</v>
      </c>
    </row>
    <row r="27" spans="2:4">
      <c r="B27" s="183"/>
      <c r="C27" s="97" t="s">
        <v>107</v>
      </c>
      <c r="D27" s="97" t="s">
        <v>108</v>
      </c>
    </row>
    <row r="28" spans="2:4">
      <c r="B28" s="183"/>
      <c r="C28" s="94" t="s">
        <v>109</v>
      </c>
      <c r="D28" s="97" t="s">
        <v>108</v>
      </c>
    </row>
    <row r="29" spans="2:4">
      <c r="B29" s="183"/>
      <c r="C29" s="94" t="s">
        <v>110</v>
      </c>
      <c r="D29" s="97" t="s">
        <v>146</v>
      </c>
    </row>
    <row r="30" spans="2:4">
      <c r="B30" s="183"/>
      <c r="C30" s="94" t="s">
        <v>111</v>
      </c>
      <c r="D30" s="97" t="s">
        <v>108</v>
      </c>
    </row>
    <row r="31" spans="2:4">
      <c r="B31" s="184"/>
      <c r="C31" s="94" t="s">
        <v>112</v>
      </c>
      <c r="D31" s="97" t="s">
        <v>113</v>
      </c>
    </row>
    <row r="33" spans="2:7">
      <c r="B33" s="85" t="s">
        <v>115</v>
      </c>
      <c r="D33" s="102"/>
    </row>
    <row r="34" spans="2:7">
      <c r="B34" s="185" t="s">
        <v>100</v>
      </c>
      <c r="C34" s="186"/>
      <c r="D34" s="187"/>
    </row>
    <row r="35" spans="2:7">
      <c r="B35" s="182" t="s">
        <v>101</v>
      </c>
      <c r="C35" s="94" t="s">
        <v>102</v>
      </c>
      <c r="D35" s="95">
        <v>473247</v>
      </c>
    </row>
    <row r="36" spans="2:7">
      <c r="B36" s="183"/>
      <c r="C36" s="94" t="s">
        <v>103</v>
      </c>
      <c r="D36" s="96" t="s">
        <v>16</v>
      </c>
    </row>
    <row r="37" spans="2:7">
      <c r="B37" s="183"/>
      <c r="C37" s="94" t="s">
        <v>116</v>
      </c>
      <c r="D37" s="96" t="s">
        <v>117</v>
      </c>
    </row>
    <row r="38" spans="2:7">
      <c r="B38" s="183"/>
      <c r="C38" s="94" t="s">
        <v>105</v>
      </c>
      <c r="D38" s="97" t="s">
        <v>106</v>
      </c>
    </row>
    <row r="39" spans="2:7">
      <c r="B39" s="183"/>
      <c r="C39" s="97" t="s">
        <v>107</v>
      </c>
      <c r="D39" s="97" t="s">
        <v>108</v>
      </c>
      <c r="G39" s="98"/>
    </row>
    <row r="40" spans="2:7">
      <c r="B40" s="183"/>
      <c r="C40" s="94" t="s">
        <v>109</v>
      </c>
      <c r="D40" s="97" t="s">
        <v>108</v>
      </c>
    </row>
    <row r="41" spans="2:7">
      <c r="B41" s="183"/>
      <c r="C41" s="94" t="s">
        <v>110</v>
      </c>
      <c r="D41" s="97" t="s">
        <v>146</v>
      </c>
    </row>
    <row r="42" spans="2:7">
      <c r="B42" s="183"/>
      <c r="C42" s="94" t="s">
        <v>111</v>
      </c>
      <c r="D42" s="97" t="s">
        <v>108</v>
      </c>
    </row>
    <row r="43" spans="2:7">
      <c r="B43" s="184"/>
      <c r="C43" s="94" t="s">
        <v>112</v>
      </c>
      <c r="D43" s="97" t="s">
        <v>113</v>
      </c>
    </row>
    <row r="44" spans="2:7">
      <c r="B44" s="182" t="s">
        <v>114</v>
      </c>
      <c r="C44" s="94" t="s">
        <v>102</v>
      </c>
      <c r="D44" s="95">
        <v>473246</v>
      </c>
      <c r="F44" s="98"/>
    </row>
    <row r="45" spans="2:7">
      <c r="B45" s="183"/>
      <c r="C45" s="94" t="s">
        <v>103</v>
      </c>
      <c r="D45" s="96" t="s">
        <v>118</v>
      </c>
    </row>
    <row r="46" spans="2:7">
      <c r="B46" s="183"/>
      <c r="C46" s="94" t="s">
        <v>116</v>
      </c>
      <c r="D46" s="96" t="s">
        <v>119</v>
      </c>
    </row>
    <row r="47" spans="2:7">
      <c r="B47" s="183"/>
      <c r="C47" s="94" t="s">
        <v>105</v>
      </c>
      <c r="D47" s="97" t="s">
        <v>106</v>
      </c>
    </row>
    <row r="48" spans="2:7">
      <c r="B48" s="183"/>
      <c r="C48" s="97" t="s">
        <v>107</v>
      </c>
      <c r="D48" s="97" t="s">
        <v>108</v>
      </c>
    </row>
    <row r="49" spans="2:4">
      <c r="B49" s="183"/>
      <c r="C49" s="94" t="s">
        <v>109</v>
      </c>
      <c r="D49" s="97" t="s">
        <v>108</v>
      </c>
    </row>
    <row r="50" spans="2:4">
      <c r="B50" s="183"/>
      <c r="C50" s="94" t="s">
        <v>110</v>
      </c>
      <c r="D50" s="97" t="s">
        <v>146</v>
      </c>
    </row>
    <row r="51" spans="2:4">
      <c r="B51" s="183"/>
      <c r="C51" s="94" t="s">
        <v>111</v>
      </c>
      <c r="D51" s="97" t="s">
        <v>108</v>
      </c>
    </row>
    <row r="52" spans="2:4">
      <c r="B52" s="184"/>
      <c r="C52" s="94" t="s">
        <v>112</v>
      </c>
      <c r="D52" s="97" t="s">
        <v>113</v>
      </c>
    </row>
    <row r="53" spans="2:4">
      <c r="B53" s="99"/>
      <c r="C53" s="100"/>
      <c r="D53" s="101"/>
    </row>
    <row r="56" spans="2:4">
      <c r="C56" s="103"/>
    </row>
    <row r="57" spans="2:4">
      <c r="C57" s="103"/>
    </row>
    <row r="58" spans="2:4">
      <c r="C58" s="103"/>
    </row>
    <row r="59" spans="2:4">
      <c r="C59" s="103"/>
    </row>
    <row r="60" spans="2:4">
      <c r="C60" s="103"/>
    </row>
    <row r="61" spans="2:4">
      <c r="C61" s="103"/>
    </row>
    <row r="62" spans="2:4">
      <c r="C62" s="103"/>
    </row>
    <row r="63" spans="2:4">
      <c r="C63" s="103"/>
    </row>
    <row r="64" spans="2:4">
      <c r="C64" s="103"/>
    </row>
    <row r="65" spans="3:3">
      <c r="C65" s="103"/>
    </row>
    <row r="66" spans="3:3">
      <c r="C66" s="103"/>
    </row>
    <row r="67" spans="3:3">
      <c r="C67" s="103"/>
    </row>
    <row r="68" spans="3:3">
      <c r="C68" s="103"/>
    </row>
    <row r="69" spans="3:3">
      <c r="C69" s="103"/>
    </row>
    <row r="70" spans="3:3">
      <c r="C70" s="103"/>
    </row>
    <row r="71" spans="3:3">
      <c r="C71" s="103"/>
    </row>
    <row r="72" spans="3:3">
      <c r="C72" s="103"/>
    </row>
    <row r="73" spans="3:3">
      <c r="C73" s="103"/>
    </row>
  </sheetData>
  <sheetProtection algorithmName="SHA-512" hashValue="9AZHgo0baP29eHbsfBwCqTjCJCrlVqiiosfdY2ER+pFrfnra+t7fqdxFoqG/bJnD0rIkjcPDvPApBr7F3esW7A==" saltValue="7zlP6MlhzF+wJaSg/ytu8A=="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25F2BCC6-C828-4F49-84E2-D631BEFC9A00}"/>
    <hyperlink ref="C6" r:id="rId2" display="https://els1.sharepoint.com/teams/ToolsSolutions/Documents partages/Ber_Phil/aUpdate Tools/Updates 2023/01.2023/07 VAA auto - forfait beroepskosten of bewezen beroepskosten/BASIC/VAA auto_ beroepskosten of bewezen beroepskosten.xlsx" xr:uid="{98A36C56-D88E-438D-B4A1-FFB65E5C8AE6}"/>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79998168889431442"/>
    <pageSetUpPr autoPageBreaks="0" fitToPage="1"/>
  </sheetPr>
  <dimension ref="A1:K34"/>
  <sheetViews>
    <sheetView showGridLines="0" showRowColHeaders="0" zoomScaleNormal="120" workbookViewId="0"/>
  </sheetViews>
  <sheetFormatPr defaultColWidth="9.125" defaultRowHeight="15.9" customHeight="1"/>
  <cols>
    <col min="1" max="1" width="5.75" style="63" customWidth="1"/>
    <col min="2" max="2" width="46.75" style="63" bestFit="1" customWidth="1"/>
    <col min="3" max="3" width="39.375" style="63" customWidth="1"/>
    <col min="4" max="4" width="40" style="63" customWidth="1"/>
    <col min="5" max="5" width="5.75" style="64" customWidth="1"/>
    <col min="6" max="36" width="5.75" style="63" customWidth="1"/>
    <col min="37" max="16384" width="9.125" style="63"/>
  </cols>
  <sheetData>
    <row r="1" spans="1:11" ht="15.9" customHeight="1" thickBot="1">
      <c r="F1" s="29"/>
      <c r="G1" s="30"/>
      <c r="H1" s="30"/>
      <c r="I1" s="31"/>
    </row>
    <row r="2" spans="1:11" ht="30" customHeight="1" thickBot="1">
      <c r="B2" s="138" t="s">
        <v>15</v>
      </c>
      <c r="C2" s="138"/>
      <c r="D2" s="138"/>
      <c r="E2" s="65"/>
      <c r="F2" s="2" t="s">
        <v>0</v>
      </c>
      <c r="G2" s="32" t="s">
        <v>7</v>
      </c>
      <c r="H2" s="1" t="s">
        <v>1</v>
      </c>
      <c r="I2" s="3" t="s">
        <v>2</v>
      </c>
    </row>
    <row r="3" spans="1:11" ht="15.9" customHeight="1">
      <c r="B3" s="66"/>
      <c r="C3" s="66"/>
      <c r="F3" s="67"/>
      <c r="G3" s="67"/>
      <c r="H3" s="67"/>
      <c r="I3" s="67"/>
    </row>
    <row r="4" spans="1:11" ht="15.9" customHeight="1">
      <c r="B4" s="68" t="s">
        <v>15</v>
      </c>
      <c r="C4" s="66"/>
      <c r="F4" s="67"/>
      <c r="G4" s="67"/>
      <c r="H4" s="67"/>
      <c r="I4" s="67"/>
    </row>
    <row r="5" spans="1:11" ht="76.5" customHeight="1">
      <c r="B5" s="140" t="s">
        <v>42</v>
      </c>
      <c r="C5" s="140"/>
      <c r="D5" s="140"/>
      <c r="F5" s="67"/>
      <c r="G5" s="67"/>
      <c r="H5" s="67"/>
      <c r="I5" s="67"/>
    </row>
    <row r="6" spans="1:11" ht="30" customHeight="1">
      <c r="B6" s="70" t="s">
        <v>139</v>
      </c>
      <c r="C6" s="66"/>
      <c r="F6" s="67"/>
      <c r="G6" s="67"/>
      <c r="H6" s="67"/>
      <c r="I6" s="67"/>
    </row>
    <row r="7" spans="1:11" ht="30" customHeight="1">
      <c r="A7" s="105"/>
      <c r="B7" s="140" t="s">
        <v>140</v>
      </c>
      <c r="C7" s="140"/>
      <c r="D7" s="140"/>
      <c r="F7" s="67"/>
      <c r="G7" s="67"/>
      <c r="H7" s="67"/>
      <c r="I7" s="67"/>
      <c r="K7" s="127"/>
    </row>
    <row r="8" spans="1:11" ht="30" customHeight="1">
      <c r="B8" s="140" t="s">
        <v>43</v>
      </c>
      <c r="C8" s="140"/>
      <c r="D8" s="140"/>
      <c r="F8" s="67"/>
      <c r="G8" s="67"/>
      <c r="H8" s="67"/>
      <c r="I8" s="67"/>
    </row>
    <row r="9" spans="1:11" ht="30" customHeight="1">
      <c r="B9" s="142" t="s">
        <v>141</v>
      </c>
      <c r="C9" s="142"/>
      <c r="D9" s="142"/>
      <c r="F9" s="67"/>
      <c r="G9" s="67"/>
      <c r="H9" s="67"/>
      <c r="I9" s="67"/>
    </row>
    <row r="10" spans="1:11" ht="30" customHeight="1">
      <c r="B10" s="140" t="s">
        <v>138</v>
      </c>
      <c r="C10" s="140"/>
      <c r="D10" s="140"/>
      <c r="F10" s="67"/>
      <c r="G10" s="67"/>
      <c r="H10" s="67"/>
      <c r="I10" s="67"/>
    </row>
    <row r="11" spans="1:11" ht="15.9" customHeight="1">
      <c r="B11" s="66"/>
      <c r="C11" s="66"/>
      <c r="F11" s="67"/>
      <c r="G11" s="67"/>
      <c r="H11" s="67"/>
      <c r="I11" s="67"/>
    </row>
    <row r="12" spans="1:11" ht="15.9" customHeight="1">
      <c r="B12" s="68" t="s">
        <v>36</v>
      </c>
      <c r="C12" s="71"/>
      <c r="F12" s="67"/>
      <c r="G12" s="67"/>
      <c r="H12" s="67"/>
      <c r="I12" s="67"/>
    </row>
    <row r="13" spans="1:11" ht="30" customHeight="1">
      <c r="B13" s="141" t="s">
        <v>33</v>
      </c>
      <c r="C13" s="72" t="s">
        <v>3</v>
      </c>
      <c r="D13" s="72" t="s">
        <v>32</v>
      </c>
      <c r="F13" s="67"/>
      <c r="G13" s="67"/>
      <c r="H13" s="67"/>
      <c r="I13" s="67"/>
    </row>
    <row r="14" spans="1:11" ht="30" customHeight="1">
      <c r="B14" s="141"/>
      <c r="C14" s="73" t="s">
        <v>34</v>
      </c>
      <c r="D14" s="73" t="s">
        <v>35</v>
      </c>
      <c r="F14" s="67"/>
      <c r="G14" s="67"/>
      <c r="H14" s="67"/>
      <c r="I14" s="67"/>
    </row>
    <row r="15" spans="1:11" ht="19.5" customHeight="1">
      <c r="B15" s="74" t="s">
        <v>22</v>
      </c>
      <c r="C15" s="75">
        <v>18.11</v>
      </c>
      <c r="D15" s="75">
        <v>135.85</v>
      </c>
      <c r="F15" s="67"/>
      <c r="G15" s="67"/>
      <c r="H15" s="67"/>
      <c r="I15" s="67"/>
    </row>
    <row r="16" spans="1:11" ht="19.5" customHeight="1">
      <c r="B16" s="74" t="s">
        <v>23</v>
      </c>
      <c r="C16" s="75">
        <v>18.47</v>
      </c>
      <c r="D16" s="75">
        <v>138.57</v>
      </c>
      <c r="F16" s="67"/>
      <c r="G16" s="67"/>
      <c r="H16" s="67"/>
      <c r="I16" s="67"/>
    </row>
    <row r="17" spans="1:9" ht="19.5" customHeight="1">
      <c r="B17" s="74" t="s">
        <v>24</v>
      </c>
      <c r="C17" s="75">
        <v>18.84</v>
      </c>
      <c r="D17" s="75">
        <v>141.33000000000001</v>
      </c>
      <c r="F17" s="67"/>
      <c r="G17" s="67"/>
      <c r="H17" s="67"/>
      <c r="I17" s="67"/>
    </row>
    <row r="18" spans="1:9" ht="19.5" customHeight="1">
      <c r="B18" s="74" t="s">
        <v>25</v>
      </c>
      <c r="C18" s="75">
        <v>19.22</v>
      </c>
      <c r="D18" s="75">
        <v>144.16</v>
      </c>
      <c r="F18" s="67"/>
      <c r="G18" s="67"/>
      <c r="H18" s="67"/>
      <c r="I18" s="67"/>
    </row>
    <row r="19" spans="1:9" ht="19.5" customHeight="1">
      <c r="B19" s="74" t="s">
        <v>26</v>
      </c>
      <c r="C19" s="75">
        <v>19.600000000000001</v>
      </c>
      <c r="D19" s="75">
        <v>147.05000000000001</v>
      </c>
      <c r="F19" s="67"/>
      <c r="G19" s="67"/>
      <c r="H19" s="67"/>
      <c r="I19" s="67"/>
    </row>
    <row r="20" spans="1:9" ht="19.5" customHeight="1">
      <c r="B20" s="74" t="s">
        <v>27</v>
      </c>
      <c r="C20" s="75">
        <v>19.989999999999998</v>
      </c>
      <c r="D20" s="75">
        <v>149.99</v>
      </c>
      <c r="F20" s="67"/>
      <c r="G20" s="67"/>
      <c r="H20" s="67"/>
      <c r="I20" s="67"/>
    </row>
    <row r="21" spans="1:9" ht="19.5" customHeight="1">
      <c r="B21" s="74" t="s">
        <v>121</v>
      </c>
      <c r="C21" s="75">
        <v>20.39</v>
      </c>
      <c r="D21" s="75">
        <v>152.99</v>
      </c>
      <c r="F21" s="67"/>
      <c r="G21" s="67"/>
      <c r="H21" s="67"/>
      <c r="I21" s="67"/>
    </row>
    <row r="22" spans="1:9" ht="19.5" customHeight="1">
      <c r="B22" s="74" t="s">
        <v>137</v>
      </c>
      <c r="C22" s="104">
        <v>20.8</v>
      </c>
      <c r="D22" s="75">
        <v>156.05000000000001</v>
      </c>
      <c r="F22" s="67"/>
      <c r="G22" s="67"/>
      <c r="H22" s="67"/>
      <c r="I22" s="67"/>
    </row>
    <row r="23" spans="1:9" ht="19.5" customHeight="1">
      <c r="B23" s="74" t="s">
        <v>136</v>
      </c>
      <c r="C23" s="104">
        <v>21.22</v>
      </c>
      <c r="D23" s="75">
        <v>159.16999999999999</v>
      </c>
      <c r="F23" s="67"/>
      <c r="G23" s="67"/>
      <c r="H23" s="67"/>
      <c r="I23" s="67"/>
    </row>
    <row r="24" spans="1:9" ht="19.5" customHeight="1">
      <c r="B24" s="74" t="s">
        <v>135</v>
      </c>
      <c r="C24" s="104">
        <v>21.64</v>
      </c>
      <c r="D24" s="75">
        <v>162.35</v>
      </c>
      <c r="F24" s="67"/>
      <c r="G24" s="67"/>
      <c r="H24" s="67"/>
      <c r="I24" s="67"/>
    </row>
    <row r="25" spans="1:9" ht="15.9" customHeight="1">
      <c r="B25" s="76"/>
      <c r="C25" s="77"/>
      <c r="F25" s="67"/>
      <c r="G25" s="67"/>
      <c r="H25" s="67"/>
      <c r="I25" s="67"/>
    </row>
    <row r="26" spans="1:9" ht="15.9" customHeight="1">
      <c r="B26" s="68" t="s">
        <v>37</v>
      </c>
      <c r="C26" s="78"/>
      <c r="D26" s="79"/>
      <c r="F26" s="67"/>
      <c r="G26" s="67"/>
      <c r="H26" s="67"/>
      <c r="I26" s="67"/>
    </row>
    <row r="27" spans="1:9" ht="45.75" customHeight="1">
      <c r="A27" s="80"/>
      <c r="B27" s="140" t="s">
        <v>21</v>
      </c>
      <c r="C27" s="140"/>
      <c r="D27" s="140"/>
      <c r="F27" s="67"/>
      <c r="G27" s="67"/>
      <c r="H27" s="67"/>
      <c r="I27" s="67"/>
    </row>
    <row r="28" spans="1:9" ht="15.9" customHeight="1">
      <c r="A28" s="80"/>
      <c r="B28" s="140" t="str">
        <f>"U heeft dan recht op € "&amp;C24&amp;" voor uw middagmaal én € "&amp;D24&amp;" voor de overnachting, ofwel € "&amp;C24+D24&amp;"."</f>
        <v>U heeft dan recht op € 21,64 voor uw middagmaal én € 162,35 voor de overnachting, ofwel € 183,99.</v>
      </c>
      <c r="C28" s="140"/>
      <c r="D28" s="140"/>
      <c r="F28" s="67"/>
      <c r="G28" s="67"/>
      <c r="H28" s="67"/>
      <c r="I28" s="67"/>
    </row>
    <row r="29" spans="1:9" ht="15.9" customHeight="1">
      <c r="A29" s="80"/>
      <c r="B29" s="69"/>
      <c r="C29" s="69"/>
      <c r="D29" s="69"/>
      <c r="F29" s="67"/>
      <c r="G29" s="67"/>
      <c r="H29" s="67"/>
      <c r="I29" s="67"/>
    </row>
    <row r="30" spans="1:9" ht="30" customHeight="1">
      <c r="B30" s="140" t="s">
        <v>6</v>
      </c>
      <c r="C30" s="140"/>
      <c r="D30" s="140"/>
      <c r="F30" s="67"/>
      <c r="G30" s="67"/>
      <c r="H30" s="67"/>
      <c r="I30" s="67"/>
    </row>
    <row r="31" spans="1:9" ht="15.9" customHeight="1">
      <c r="B31" s="69"/>
      <c r="C31" s="69"/>
      <c r="D31" s="69"/>
      <c r="F31" s="67"/>
      <c r="G31" s="67"/>
      <c r="H31" s="67"/>
      <c r="I31" s="67"/>
    </row>
    <row r="32" spans="1:9" ht="15.9" customHeight="1">
      <c r="B32" s="139" t="s">
        <v>38</v>
      </c>
      <c r="C32" s="139"/>
      <c r="F32" s="67"/>
      <c r="G32" s="67"/>
      <c r="H32" s="67"/>
      <c r="I32" s="67"/>
    </row>
    <row r="33" spans="1:9" ht="15.9" customHeight="1">
      <c r="F33" s="67"/>
      <c r="G33" s="67"/>
      <c r="H33" s="67"/>
      <c r="I33" s="67"/>
    </row>
    <row r="34" spans="1:9" ht="15.9" customHeight="1">
      <c r="A34" s="67"/>
      <c r="B34" s="67"/>
      <c r="C34" s="67"/>
      <c r="D34" s="67"/>
      <c r="E34" s="67"/>
      <c r="F34" s="67"/>
      <c r="G34" s="67"/>
      <c r="H34" s="67"/>
      <c r="I34" s="67"/>
    </row>
  </sheetData>
  <sheetProtection algorithmName="SHA-512" hashValue="wB1F4/TDYfo3ts9+uhmajKZO2gpbY824aZC6JbjTildWZg6qnHJ9VXKRC/K9cemE+dLR3/jgoOWSUCkZHIVcHA==" saltValue="8MjrxFGMxDnbmR6KSPZ21A==" spinCount="100000" sheet="1" objects="1" scenarios="1"/>
  <mergeCells count="11">
    <mergeCell ref="B2:D2"/>
    <mergeCell ref="B32:C32"/>
    <mergeCell ref="B30:D30"/>
    <mergeCell ref="B27:D27"/>
    <mergeCell ref="B28:D28"/>
    <mergeCell ref="B13:B14"/>
    <mergeCell ref="B5:D5"/>
    <mergeCell ref="B7:D7"/>
    <mergeCell ref="B8:D8"/>
    <mergeCell ref="B9:D9"/>
    <mergeCell ref="B10:D10"/>
  </mergeCells>
  <phoneticPr fontId="2" type="noConversion"/>
  <hyperlinks>
    <hyperlink ref="B32:C32" location="'2'!A1" tooltip="onkostennota" display="Klik hier voor een in te vullen en af te drukken onkostennota" xr:uid="{00000000-0004-0000-0100-000000000000}"/>
    <hyperlink ref="F2" location="Home!A1" tooltip="Home" display="Ç" xr:uid="{00000000-0004-0000-0100-000001000000}"/>
    <hyperlink ref="I2" location="'2'!A1" tooltip="volgende" display="Æ" xr:uid="{00000000-0004-0000-0100-000002000000}"/>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theme="4" tint="0.79998168889431442"/>
    <pageSetUpPr autoPageBreaks="0" fitToPage="1"/>
  </sheetPr>
  <dimension ref="A1:Q20"/>
  <sheetViews>
    <sheetView showGridLines="0" showRowColHeaders="0" workbookViewId="0"/>
  </sheetViews>
  <sheetFormatPr defaultColWidth="9.125" defaultRowHeight="15.9" customHeight="1"/>
  <cols>
    <col min="1" max="1" width="5.75" style="27" customWidth="1"/>
    <col min="2" max="2" width="4.625" style="27" customWidth="1"/>
    <col min="3" max="3" width="15" style="27" customWidth="1"/>
    <col min="4" max="4" width="10.125" style="27" customWidth="1"/>
    <col min="5" max="6" width="15" style="27" customWidth="1"/>
    <col min="7" max="8" width="22" style="27" customWidth="1"/>
    <col min="9" max="9" width="13.25" style="27" customWidth="1"/>
    <col min="10" max="10" width="15" style="27" customWidth="1"/>
    <col min="11" max="11" width="13.25" style="27" customWidth="1"/>
    <col min="12" max="12" width="15" style="27" customWidth="1"/>
    <col min="13" max="20" width="5.75" style="27" customWidth="1"/>
    <col min="21" max="16384" width="9.125" style="27"/>
  </cols>
  <sheetData>
    <row r="1" spans="2:17" ht="15.9" customHeight="1" thickBot="1">
      <c r="E1" s="28"/>
      <c r="F1" s="28"/>
      <c r="G1" s="28"/>
      <c r="H1" s="28"/>
      <c r="I1" s="28"/>
      <c r="J1" s="28"/>
      <c r="K1" s="28"/>
      <c r="L1" s="28"/>
      <c r="M1" s="28"/>
      <c r="N1" s="29"/>
      <c r="O1" s="30"/>
      <c r="P1" s="30"/>
      <c r="Q1" s="31"/>
    </row>
    <row r="2" spans="2:17" ht="30" customHeight="1" thickBot="1">
      <c r="B2" s="138" t="s">
        <v>4</v>
      </c>
      <c r="C2" s="138"/>
      <c r="D2" s="138"/>
      <c r="E2" s="138"/>
      <c r="F2" s="138"/>
      <c r="G2" s="138"/>
      <c r="H2" s="138"/>
      <c r="I2" s="138"/>
      <c r="J2" s="138"/>
      <c r="K2" s="138"/>
      <c r="L2" s="138"/>
      <c r="M2" s="28"/>
      <c r="N2" s="2" t="s">
        <v>0</v>
      </c>
      <c r="O2" s="32" t="s">
        <v>7</v>
      </c>
      <c r="P2" s="3" t="s">
        <v>1</v>
      </c>
      <c r="Q2" s="1" t="s">
        <v>2</v>
      </c>
    </row>
    <row r="3" spans="2:17" ht="15.9" customHeight="1">
      <c r="N3" s="33"/>
      <c r="O3" s="33"/>
      <c r="P3" s="33"/>
      <c r="Q3" s="33"/>
    </row>
    <row r="4" spans="2:17" ht="27.75" customHeight="1">
      <c r="B4" s="157" t="s">
        <v>8</v>
      </c>
      <c r="C4" s="159" t="s">
        <v>9</v>
      </c>
      <c r="D4" s="159"/>
      <c r="E4" s="159" t="s">
        <v>12</v>
      </c>
      <c r="F4" s="159"/>
      <c r="G4" s="159" t="s">
        <v>5</v>
      </c>
      <c r="H4" s="159" t="s">
        <v>49</v>
      </c>
      <c r="I4" s="146" t="s">
        <v>39</v>
      </c>
      <c r="J4" s="147"/>
      <c r="K4" s="146" t="s">
        <v>41</v>
      </c>
      <c r="L4" s="148"/>
      <c r="N4" s="33"/>
      <c r="O4" s="33"/>
      <c r="P4" s="33"/>
      <c r="Q4" s="33"/>
    </row>
    <row r="5" spans="2:17" ht="27.75" customHeight="1">
      <c r="B5" s="158"/>
      <c r="C5" s="55" t="s">
        <v>10</v>
      </c>
      <c r="D5" s="55" t="s">
        <v>11</v>
      </c>
      <c r="E5" s="55" t="s">
        <v>10</v>
      </c>
      <c r="F5" s="55" t="s">
        <v>11</v>
      </c>
      <c r="G5" s="160"/>
      <c r="H5" s="160"/>
      <c r="I5" s="55" t="s">
        <v>40</v>
      </c>
      <c r="J5" s="55" t="s">
        <v>31</v>
      </c>
      <c r="K5" s="55" t="s">
        <v>40</v>
      </c>
      <c r="L5" s="56" t="s">
        <v>31</v>
      </c>
      <c r="N5" s="33"/>
      <c r="O5" s="33"/>
      <c r="P5" s="33"/>
      <c r="Q5" s="33"/>
    </row>
    <row r="6" spans="2:17" ht="27.75" customHeight="1">
      <c r="B6" s="36">
        <v>1</v>
      </c>
      <c r="C6" s="41">
        <f ca="1">TODAY()</f>
        <v>46136</v>
      </c>
      <c r="D6" s="42"/>
      <c r="E6" s="41"/>
      <c r="F6" s="42"/>
      <c r="G6" s="43"/>
      <c r="H6" s="43"/>
      <c r="I6" s="44"/>
      <c r="J6" s="36">
        <f ca="1">IFERROR(VLOOKUP(C6,calc!$B$3:$D$12,2),"-")</f>
        <v>21.64</v>
      </c>
      <c r="K6" s="44"/>
      <c r="L6" s="36">
        <f ca="1">IFERROR(VLOOKUP(C6,calc!$B$3:$D$12,3),"-")</f>
        <v>162.35</v>
      </c>
      <c r="N6" s="33"/>
      <c r="O6" s="33"/>
      <c r="P6" s="33"/>
      <c r="Q6" s="33"/>
    </row>
    <row r="7" spans="2:17" ht="27.75" customHeight="1">
      <c r="B7" s="37">
        <v>2</v>
      </c>
      <c r="C7" s="41"/>
      <c r="D7" s="45"/>
      <c r="E7" s="41"/>
      <c r="F7" s="45"/>
      <c r="G7" s="46"/>
      <c r="H7" s="46"/>
      <c r="I7" s="47"/>
      <c r="J7" s="37" t="str">
        <f>IFERROR(VLOOKUP(C7,calc!$B$3:$D$12,2),"-")</f>
        <v>-</v>
      </c>
      <c r="K7" s="47"/>
      <c r="L7" s="37" t="str">
        <f>IFERROR(VLOOKUP(C7,calc!$B$3:$D$12,3),"-")</f>
        <v>-</v>
      </c>
      <c r="N7" s="33"/>
      <c r="O7" s="33"/>
      <c r="P7" s="33"/>
      <c r="Q7" s="33"/>
    </row>
    <row r="8" spans="2:17" ht="27.75" customHeight="1">
      <c r="B8" s="37">
        <v>3</v>
      </c>
      <c r="C8" s="41"/>
      <c r="D8" s="45"/>
      <c r="E8" s="41"/>
      <c r="F8" s="45"/>
      <c r="G8" s="46"/>
      <c r="H8" s="46"/>
      <c r="I8" s="47"/>
      <c r="J8" s="37" t="str">
        <f>IFERROR(VLOOKUP(C8,calc!$B$3:$D$12,2),"-")</f>
        <v>-</v>
      </c>
      <c r="K8" s="47"/>
      <c r="L8" s="37" t="str">
        <f>IFERROR(VLOOKUP(C8,calc!$B$3:$D$12,3),"-")</f>
        <v>-</v>
      </c>
      <c r="N8" s="33"/>
      <c r="O8" s="33"/>
      <c r="P8" s="33"/>
      <c r="Q8" s="33"/>
    </row>
    <row r="9" spans="2:17" ht="27.75" customHeight="1">
      <c r="B9" s="37">
        <v>4</v>
      </c>
      <c r="C9" s="41"/>
      <c r="D9" s="45"/>
      <c r="E9" s="41"/>
      <c r="F9" s="45"/>
      <c r="G9" s="46"/>
      <c r="H9" s="46"/>
      <c r="I9" s="47"/>
      <c r="J9" s="37" t="str">
        <f>IFERROR(VLOOKUP(C9,calc!$B$3:$D$12,2),"-")</f>
        <v>-</v>
      </c>
      <c r="K9" s="47"/>
      <c r="L9" s="37" t="str">
        <f>IFERROR(VLOOKUP(C9,calc!$B$3:$D$12,3),"-")</f>
        <v>-</v>
      </c>
      <c r="N9" s="33"/>
      <c r="O9" s="33"/>
      <c r="P9" s="33"/>
      <c r="Q9" s="33"/>
    </row>
    <row r="10" spans="2:17" ht="27.75" customHeight="1">
      <c r="B10" s="37">
        <v>5</v>
      </c>
      <c r="C10" s="41"/>
      <c r="D10" s="45"/>
      <c r="E10" s="41"/>
      <c r="F10" s="45"/>
      <c r="G10" s="46"/>
      <c r="H10" s="46"/>
      <c r="I10" s="47"/>
      <c r="J10" s="37" t="str">
        <f>IFERROR(VLOOKUP(C10,calc!$B$3:$D$12,2),"-")</f>
        <v>-</v>
      </c>
      <c r="K10" s="47"/>
      <c r="L10" s="37" t="str">
        <f>IFERROR(VLOOKUP(C10,calc!$B$3:$D$12,3),"-")</f>
        <v>-</v>
      </c>
      <c r="N10" s="33"/>
      <c r="O10" s="33"/>
      <c r="P10" s="33"/>
      <c r="Q10" s="33"/>
    </row>
    <row r="11" spans="2:17" ht="27.75" customHeight="1">
      <c r="B11" s="37">
        <v>6</v>
      </c>
      <c r="C11" s="41"/>
      <c r="D11" s="45"/>
      <c r="E11" s="41"/>
      <c r="F11" s="45"/>
      <c r="G11" s="46"/>
      <c r="H11" s="46"/>
      <c r="I11" s="47"/>
      <c r="J11" s="37" t="str">
        <f>IFERROR(VLOOKUP(C11,calc!$B$3:$D$12,2),"-")</f>
        <v>-</v>
      </c>
      <c r="K11" s="47"/>
      <c r="L11" s="37" t="str">
        <f>IFERROR(VLOOKUP(C11,calc!$B$3:$D$12,3),"-")</f>
        <v>-</v>
      </c>
      <c r="N11" s="33"/>
      <c r="O11" s="33"/>
      <c r="P11" s="33"/>
      <c r="Q11" s="33"/>
    </row>
    <row r="12" spans="2:17" ht="27.75" customHeight="1">
      <c r="B12" s="37">
        <v>7</v>
      </c>
      <c r="C12" s="41"/>
      <c r="D12" s="45"/>
      <c r="E12" s="41"/>
      <c r="F12" s="45"/>
      <c r="G12" s="46"/>
      <c r="H12" s="46"/>
      <c r="I12" s="47"/>
      <c r="J12" s="37" t="str">
        <f>IFERROR(VLOOKUP(C12,calc!$B$3:$D$12,2),"-")</f>
        <v>-</v>
      </c>
      <c r="K12" s="47"/>
      <c r="L12" s="37" t="str">
        <f>IFERROR(VLOOKUP(C12,calc!$B$3:$D$12,3),"-")</f>
        <v>-</v>
      </c>
      <c r="N12" s="33"/>
      <c r="O12" s="33"/>
      <c r="P12" s="33"/>
      <c r="Q12" s="33"/>
    </row>
    <row r="13" spans="2:17" ht="27.75" customHeight="1">
      <c r="B13" s="37">
        <v>8</v>
      </c>
      <c r="C13" s="41"/>
      <c r="D13" s="45"/>
      <c r="E13" s="41"/>
      <c r="F13" s="45"/>
      <c r="G13" s="46"/>
      <c r="H13" s="46"/>
      <c r="I13" s="47"/>
      <c r="J13" s="37" t="str">
        <f>IFERROR(VLOOKUP(C13,calc!$B$3:$D$12,2),"-")</f>
        <v>-</v>
      </c>
      <c r="K13" s="47"/>
      <c r="L13" s="37" t="str">
        <f>IFERROR(VLOOKUP(C13,calc!$B$3:$D$12,3),"-")</f>
        <v>-</v>
      </c>
      <c r="N13" s="33"/>
      <c r="O13" s="33"/>
      <c r="P13" s="33"/>
      <c r="Q13" s="33"/>
    </row>
    <row r="14" spans="2:17" ht="27.75" customHeight="1">
      <c r="B14" s="37">
        <v>9</v>
      </c>
      <c r="C14" s="41"/>
      <c r="D14" s="45"/>
      <c r="E14" s="41"/>
      <c r="F14" s="45"/>
      <c r="G14" s="46"/>
      <c r="H14" s="46"/>
      <c r="I14" s="47"/>
      <c r="J14" s="37" t="str">
        <f>IFERROR(VLOOKUP(C14,calc!$B$3:$D$12,2),"-")</f>
        <v>-</v>
      </c>
      <c r="K14" s="47"/>
      <c r="L14" s="37" t="str">
        <f>IFERROR(VLOOKUP(C14,calc!$B$3:$D$12,3),"-")</f>
        <v>-</v>
      </c>
      <c r="N14" s="33"/>
      <c r="O14" s="33"/>
      <c r="P14" s="33"/>
      <c r="Q14" s="33"/>
    </row>
    <row r="15" spans="2:17" ht="27.75" customHeight="1">
      <c r="B15" s="37">
        <v>10</v>
      </c>
      <c r="C15" s="41"/>
      <c r="D15" s="45"/>
      <c r="E15" s="41"/>
      <c r="F15" s="45"/>
      <c r="G15" s="46"/>
      <c r="H15" s="46"/>
      <c r="I15" s="47"/>
      <c r="J15" s="37" t="str">
        <f>IFERROR(VLOOKUP(C15,calc!$B$3:$D$12,2),"-")</f>
        <v>-</v>
      </c>
      <c r="K15" s="47"/>
      <c r="L15" s="37" t="str">
        <f>IFERROR(VLOOKUP(C15,calc!$B$3:$D$12,3),"-")</f>
        <v>-</v>
      </c>
      <c r="N15" s="33"/>
      <c r="O15" s="33"/>
      <c r="P15" s="33"/>
      <c r="Q15" s="33"/>
    </row>
    <row r="16" spans="2:17" ht="27.75" customHeight="1">
      <c r="B16" s="57" t="s">
        <v>44</v>
      </c>
      <c r="C16" s="60"/>
      <c r="D16" s="143"/>
      <c r="E16" s="144"/>
      <c r="F16" s="144"/>
      <c r="G16" s="145"/>
      <c r="H16" s="57" t="s">
        <v>46</v>
      </c>
      <c r="I16" s="60"/>
      <c r="J16" s="154"/>
      <c r="K16" s="155"/>
      <c r="L16" s="156"/>
      <c r="N16" s="40"/>
      <c r="O16" s="40"/>
      <c r="P16" s="40"/>
      <c r="Q16" s="40"/>
    </row>
    <row r="17" spans="1:17" ht="27.75" customHeight="1">
      <c r="B17" s="58" t="s">
        <v>10</v>
      </c>
      <c r="C17" s="61"/>
      <c r="D17" s="143"/>
      <c r="E17" s="144"/>
      <c r="F17" s="144"/>
      <c r="G17" s="145"/>
      <c r="H17" s="58" t="s">
        <v>48</v>
      </c>
      <c r="I17" s="61"/>
      <c r="J17" s="143"/>
      <c r="K17" s="144"/>
      <c r="L17" s="145"/>
      <c r="N17" s="40"/>
      <c r="O17" s="40"/>
      <c r="P17" s="40"/>
      <c r="Q17" s="40"/>
    </row>
    <row r="18" spans="1:17" ht="27.75" customHeight="1">
      <c r="B18" s="59" t="s">
        <v>45</v>
      </c>
      <c r="C18" s="62"/>
      <c r="D18" s="143"/>
      <c r="E18" s="144"/>
      <c r="F18" s="144"/>
      <c r="G18" s="145"/>
      <c r="H18" s="152" t="s">
        <v>47</v>
      </c>
      <c r="I18" s="153"/>
      <c r="J18" s="149">
        <f ca="1">SUMPRODUCT(I6:I15,J6:J15)+SUMPRODUCT(K6:K15,L6:L15)</f>
        <v>0</v>
      </c>
      <c r="K18" s="150"/>
      <c r="L18" s="151"/>
      <c r="N18" s="40"/>
      <c r="O18" s="40"/>
      <c r="P18" s="40"/>
      <c r="Q18" s="40"/>
    </row>
    <row r="19" spans="1:17" ht="15.9" customHeight="1">
      <c r="N19" s="33"/>
      <c r="O19" s="33"/>
      <c r="P19" s="33"/>
      <c r="Q19" s="33"/>
    </row>
    <row r="20" spans="1:17" ht="15.9" customHeight="1">
      <c r="A20" s="33"/>
      <c r="B20" s="33"/>
      <c r="C20" s="33"/>
      <c r="D20" s="33"/>
      <c r="E20" s="33"/>
      <c r="F20" s="33"/>
      <c r="G20" s="33"/>
      <c r="H20" s="33"/>
      <c r="I20" s="33"/>
      <c r="J20" s="33"/>
      <c r="K20" s="33"/>
      <c r="L20" s="33"/>
      <c r="M20" s="33"/>
      <c r="N20" s="33"/>
      <c r="O20" s="33"/>
      <c r="P20" s="33"/>
      <c r="Q20" s="33"/>
    </row>
  </sheetData>
  <sheetProtection algorithmName="SHA-512" hashValue="H/yD0naYnWhW+7CoukB/Wb5ba+1+a9oIPnmwFuH7IHxeqOA/aGJSB7y2+gtP1UNDuHXh4tpMnEF7aWgkwR/70g==" saltValue="n3/PWGUmJAT/GumkuVeB1w==" spinCount="100000" sheet="1" objects="1" scenarios="1"/>
  <mergeCells count="15">
    <mergeCell ref="D16:G16"/>
    <mergeCell ref="D17:G17"/>
    <mergeCell ref="D18:G18"/>
    <mergeCell ref="B2:L2"/>
    <mergeCell ref="I4:J4"/>
    <mergeCell ref="K4:L4"/>
    <mergeCell ref="J18:L18"/>
    <mergeCell ref="H18:I18"/>
    <mergeCell ref="J16:L16"/>
    <mergeCell ref="J17:L17"/>
    <mergeCell ref="B4:B5"/>
    <mergeCell ref="E4:F4"/>
    <mergeCell ref="C4:D4"/>
    <mergeCell ref="H4:H5"/>
    <mergeCell ref="G4:G5"/>
  </mergeCells>
  <phoneticPr fontId="3" type="noConversion"/>
  <hyperlinks>
    <hyperlink ref="N2" location="Home!A1" tooltip="Home" display="Ç" xr:uid="{00000000-0004-0000-0200-000000000000}"/>
    <hyperlink ref="P2" location="'1'!A1" tooltip="vorige" display="Å" xr:uid="{00000000-0004-0000-0200-000001000000}"/>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3">
        <x14:dataValidation type="date" operator="greaterThanOrEqual" allowBlank="1" showInputMessage="1" showErrorMessage="1" errorTitle="Vul de datum correct in" xr:uid="{4F2764E1-041C-4786-9622-FDE5DF3BC5DD}">
          <x14:formula1>
            <xm:f>calc!$B$3</xm:f>
          </x14:formula1>
          <xm:sqref>C7:C15</xm:sqref>
        </x14:dataValidation>
        <x14:dataValidation type="date" operator="greaterThanOrEqual" allowBlank="1" showInputMessage="1" showErrorMessage="1" errorTitle="Vul de datum correct in" xr:uid="{4147E24F-BA69-4FA7-9137-E08B94C7997F}">
          <x14:formula1>
            <xm:f>calcB!$B$3</xm:f>
          </x14:formula1>
          <xm:sqref>C6</xm:sqref>
        </x14:dataValidation>
        <x14:dataValidation type="date" operator="greaterThanOrEqual" allowBlank="1" showInputMessage="1" showErrorMessage="1" errorTitle="Vul de datum correct in" xr:uid="{08370B94-933D-4E5C-B08A-7A57E7293371}">
          <x14:formula1>
            <xm:f>calc!D3</xm:f>
          </x14:formula1>
          <xm:sqref>E6:E15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4" tint="0.79998168889431442"/>
  </sheetPr>
  <dimension ref="B2:F13"/>
  <sheetViews>
    <sheetView showGridLines="0" showRowColHeaders="0" workbookViewId="0"/>
  </sheetViews>
  <sheetFormatPr defaultColWidth="9" defaultRowHeight="11.4"/>
  <cols>
    <col min="2" max="2" width="26.875" bestFit="1" customWidth="1"/>
    <col min="3" max="3" width="17.25" bestFit="1" customWidth="1"/>
    <col min="4" max="4" width="15" bestFit="1" customWidth="1"/>
  </cols>
  <sheetData>
    <row r="2" spans="2:6">
      <c r="B2" t="s">
        <v>50</v>
      </c>
      <c r="C2" s="48" t="s">
        <v>13</v>
      </c>
      <c r="D2" s="48" t="s">
        <v>14</v>
      </c>
    </row>
    <row r="3" spans="2:6">
      <c r="B3" s="49">
        <v>44593</v>
      </c>
      <c r="C3" s="26">
        <v>18.11</v>
      </c>
      <c r="D3" s="26">
        <v>135.85</v>
      </c>
    </row>
    <row r="4" spans="2:6">
      <c r="B4" s="49">
        <v>44652</v>
      </c>
      <c r="C4" s="26">
        <v>18.47</v>
      </c>
      <c r="D4" s="26">
        <v>138.57</v>
      </c>
    </row>
    <row r="5" spans="2:6">
      <c r="B5" s="49">
        <v>44713</v>
      </c>
      <c r="C5" s="26">
        <v>18.84</v>
      </c>
      <c r="D5" s="26">
        <v>141.33000000000001</v>
      </c>
    </row>
    <row r="6" spans="2:6">
      <c r="B6" s="49">
        <v>44805</v>
      </c>
      <c r="C6" s="26">
        <v>19.22</v>
      </c>
      <c r="D6" s="26">
        <v>144.16</v>
      </c>
    </row>
    <row r="7" spans="2:6">
      <c r="B7" s="49">
        <v>44896</v>
      </c>
      <c r="C7" s="26">
        <v>19.600000000000001</v>
      </c>
      <c r="D7" s="26">
        <v>147.05000000000001</v>
      </c>
    </row>
    <row r="8" spans="2:6">
      <c r="B8" s="49">
        <v>44927</v>
      </c>
      <c r="C8" s="26">
        <v>19.989999999999998</v>
      </c>
      <c r="D8" s="26">
        <v>149.99</v>
      </c>
    </row>
    <row r="9" spans="2:6">
      <c r="B9" s="49">
        <v>45261</v>
      </c>
      <c r="C9" s="26">
        <v>20.39</v>
      </c>
      <c r="D9" s="26">
        <v>152.99</v>
      </c>
    </row>
    <row r="10" spans="2:6">
      <c r="B10" s="49">
        <v>45444</v>
      </c>
      <c r="C10" s="26">
        <v>20.8</v>
      </c>
      <c r="D10" s="26">
        <v>156.05000000000001</v>
      </c>
    </row>
    <row r="11" spans="2:6">
      <c r="B11" s="49">
        <v>45717</v>
      </c>
      <c r="C11" s="26">
        <v>21.22</v>
      </c>
      <c r="D11" s="26">
        <v>159.16999999999999</v>
      </c>
    </row>
    <row r="12" spans="2:6">
      <c r="B12" s="49">
        <v>46082</v>
      </c>
      <c r="C12" s="26">
        <v>21.64</v>
      </c>
      <c r="D12" s="26">
        <v>162.35</v>
      </c>
      <c r="E12" s="26"/>
      <c r="F12" s="26"/>
    </row>
    <row r="13" spans="2:6">
      <c r="B13" s="49"/>
      <c r="C13" s="26"/>
      <c r="D13" s="26"/>
    </row>
  </sheetData>
  <sheetProtection algorithmName="SHA-512" hashValue="v9JSIH+g35bxCpMsm/v1JdQ+59jsJDWWjTgSKgAhFIJ5JeGRaPrQdP+dCQEJ1o3tP/3KbpLqYvcJFFJS0bqLaw==" saltValue="WRLS9YH0DdpVxBM1oaBiPQ==" spinCount="100000" sheet="1" objects="1" scenarios="1"/>
  <conditionalFormatting sqref="B3:C13">
    <cfRule type="cellIs" dxfId="11" priority="3" stopIfTrue="1" operator="equal">
      <formula>0</formula>
    </cfRule>
  </conditionalFormatting>
  <conditionalFormatting sqref="C2">
    <cfRule type="cellIs" dxfId="10" priority="13" stopIfTrue="1" operator="equal">
      <formula>0</formula>
    </cfRule>
  </conditionalFormatting>
  <conditionalFormatting sqref="E12">
    <cfRule type="cellIs" dxfId="9" priority="1"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827FA-42F7-47A2-BDC2-EC831EA270F5}">
  <sheetPr>
    <tabColor theme="3" tint="0.79998168889431442"/>
    <pageSetUpPr autoPageBreaks="0" fitToPage="1"/>
  </sheetPr>
  <dimension ref="A1:JK222"/>
  <sheetViews>
    <sheetView showGridLines="0" showRowColHeaders="0" workbookViewId="0"/>
  </sheetViews>
  <sheetFormatPr defaultColWidth="5.75" defaultRowHeight="20.100000000000001" customHeight="1"/>
  <cols>
    <col min="1" max="1" width="5.75" style="8" customWidth="1"/>
    <col min="2" max="2" width="22.875" style="8" customWidth="1"/>
    <col min="3" max="3" width="18.625" style="8" customWidth="1"/>
    <col min="4" max="4" width="22.875" style="8" customWidth="1"/>
    <col min="5" max="5" width="18.625" style="8" customWidth="1"/>
    <col min="6" max="6" width="25.75" style="8" customWidth="1"/>
    <col min="7" max="9" width="5.75" style="8" customWidth="1"/>
    <col min="10" max="10" width="8.375" style="8" customWidth="1"/>
    <col min="11" max="16384" width="5.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48.75" customHeight="1">
      <c r="A2" s="5"/>
      <c r="B2" s="7"/>
      <c r="C2" s="7"/>
      <c r="D2" s="161">
        <f>DTM</f>
        <v>46097</v>
      </c>
      <c r="E2" s="161"/>
      <c r="F2" s="161"/>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33" t="s">
        <v>57</v>
      </c>
      <c r="C4" s="133"/>
      <c r="D4" s="133"/>
      <c r="E4" s="133"/>
      <c r="F4" s="133"/>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11"/>
      <c r="C17" s="7"/>
      <c r="D17" s="7"/>
      <c r="E17" s="7"/>
      <c r="F17" s="7"/>
      <c r="G17" s="5"/>
      <c r="H17" s="5"/>
      <c r="I17" s="5"/>
      <c r="K17" s="5"/>
      <c r="L17" s="5"/>
      <c r="M17" s="5"/>
      <c r="N17" s="5"/>
      <c r="O17" s="5"/>
      <c r="P17" s="5"/>
      <c r="Q17" s="5"/>
      <c r="R17" s="5"/>
      <c r="S17" s="5"/>
      <c r="T17" s="5"/>
      <c r="U17" s="5"/>
      <c r="V17" s="5"/>
      <c r="W17" s="5"/>
      <c r="X17" s="5"/>
      <c r="Y17" s="5"/>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c r="JI17" s="7"/>
      <c r="JJ17" s="7"/>
      <c r="JK17" s="7"/>
    </row>
    <row r="18" spans="1:271" ht="20.100000000000001" customHeight="1">
      <c r="A18" s="5"/>
      <c r="B18" s="12" t="s">
        <v>51</v>
      </c>
      <c r="C18" s="13"/>
      <c r="D18" s="14" t="s">
        <v>52</v>
      </c>
      <c r="E18" s="15"/>
      <c r="F18" s="12" t="s">
        <v>20</v>
      </c>
      <c r="G18" s="5"/>
      <c r="H18" s="5"/>
      <c r="I18" s="5"/>
      <c r="J18" s="5"/>
      <c r="K18" s="5"/>
      <c r="L18" s="5"/>
      <c r="M18" s="5"/>
      <c r="N18" s="5"/>
      <c r="O18" s="5"/>
      <c r="P18" s="5"/>
      <c r="Q18" s="5"/>
      <c r="R18" s="5"/>
      <c r="S18" s="5"/>
      <c r="T18" s="5"/>
      <c r="U18" s="5"/>
      <c r="V18" s="5"/>
      <c r="W18" s="5"/>
      <c r="X18" s="5"/>
      <c r="Y18" s="5"/>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c r="JI18" s="7"/>
      <c r="JJ18" s="7"/>
      <c r="JK18" s="7"/>
    </row>
    <row r="19" spans="1:271" ht="20.100000000000001" customHeight="1">
      <c r="A19" s="5"/>
      <c r="B19" s="82" t="s">
        <v>53</v>
      </c>
      <c r="C19" s="83"/>
      <c r="D19" s="82" t="s">
        <v>53</v>
      </c>
      <c r="E19" s="83"/>
      <c r="F19" s="82" t="s">
        <v>54</v>
      </c>
      <c r="G19" s="5"/>
      <c r="H19" s="5"/>
      <c r="I19" s="5"/>
      <c r="J19" s="5"/>
      <c r="K19" s="23"/>
      <c r="L19" s="5"/>
      <c r="M19" s="5"/>
      <c r="N19" s="5"/>
      <c r="O19" s="5"/>
      <c r="P19" s="5"/>
      <c r="Q19" s="5"/>
      <c r="R19" s="5"/>
      <c r="S19" s="5"/>
      <c r="T19" s="5"/>
      <c r="U19" s="5"/>
      <c r="V19" s="5"/>
      <c r="W19" s="5"/>
      <c r="X19" s="5"/>
      <c r="Y19" s="5"/>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row>
    <row r="20" spans="1:271" ht="20.100000000000001" customHeight="1" thickBot="1">
      <c r="A20" s="5"/>
      <c r="B20" s="83"/>
      <c r="C20" s="83"/>
      <c r="D20" s="83"/>
      <c r="E20" s="83"/>
      <c r="F20" s="4"/>
      <c r="G20" s="5"/>
      <c r="H20" s="5"/>
      <c r="I20" s="5"/>
      <c r="J20" s="5"/>
      <c r="K20" s="23"/>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17" t="s">
        <v>129</v>
      </c>
      <c r="C21" s="22"/>
      <c r="D21" s="22"/>
      <c r="E21" s="22"/>
      <c r="F21" s="108" t="s">
        <v>130</v>
      </c>
    </row>
    <row r="22" spans="1:271" ht="12" customHeight="1" thickTop="1">
      <c r="B22" s="19"/>
      <c r="C22" s="19"/>
      <c r="D22" s="19"/>
      <c r="E22" s="19"/>
      <c r="F22" s="19"/>
    </row>
    <row r="23" spans="1:271" ht="12" customHeight="1">
      <c r="B23" s="20" t="s">
        <v>55</v>
      </c>
      <c r="C23" s="21"/>
      <c r="D23" s="21"/>
      <c r="E23" s="21"/>
      <c r="F23" s="21"/>
    </row>
    <row r="24" spans="1:271" ht="12" customHeight="1">
      <c r="B24" s="20" t="s">
        <v>56</v>
      </c>
      <c r="C24" s="22"/>
      <c r="D24" s="22"/>
      <c r="E24" s="22"/>
      <c r="F24" s="22"/>
    </row>
    <row r="25" spans="1:271" ht="12" customHeight="1">
      <c r="B25" s="19"/>
      <c r="C25" s="19"/>
      <c r="D25" s="19"/>
      <c r="E25" s="19"/>
      <c r="F25" s="19"/>
    </row>
    <row r="26" spans="1:271" ht="20.100000000000001" customHeight="1">
      <c r="B26" s="135" t="s">
        <v>131</v>
      </c>
      <c r="C26" s="135"/>
      <c r="D26" s="135"/>
      <c r="E26" s="135"/>
      <c r="F26" s="118" t="s">
        <v>127</v>
      </c>
    </row>
    <row r="27" spans="1:271" ht="20.100000000000001" customHeight="1">
      <c r="B27" s="135"/>
      <c r="C27" s="135"/>
      <c r="D27" s="135"/>
      <c r="E27" s="135"/>
      <c r="F27" s="118" t="s">
        <v>128</v>
      </c>
    </row>
    <row r="28" spans="1:271" ht="20.100000000000001" customHeight="1">
      <c r="A28" s="5"/>
      <c r="B28" s="5"/>
      <c r="C28" s="5"/>
      <c r="D28" s="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5"/>
      <c r="D29" s="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5"/>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5"/>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F33" s="5"/>
      <c r="G33" s="5"/>
      <c r="H33" s="5"/>
      <c r="I33" s="5"/>
      <c r="J33" s="5"/>
      <c r="K33" s="5"/>
      <c r="L33" s="5"/>
      <c r="M33" s="5"/>
      <c r="N33" s="5"/>
      <c r="O33" s="5"/>
      <c r="P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F34" s="5"/>
      <c r="G34" s="5"/>
      <c r="H34" s="5"/>
      <c r="I34" s="5"/>
      <c r="J34" s="5"/>
      <c r="K34" s="5"/>
      <c r="L34" s="5"/>
      <c r="M34" s="5"/>
      <c r="N34" s="5"/>
      <c r="O34" s="5"/>
      <c r="P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row>
    <row r="36" spans="1:271"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row>
    <row r="37" spans="1:271" ht="20.100000000000001"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25"/>
      <c r="D39" s="2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25"/>
      <c r="D48" s="2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1:205" ht="20.100000000000001"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1:205" ht="20.100000000000001"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1: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1: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1: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1: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1: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1: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1: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1: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1: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1: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1: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1: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1: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1: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row r="221" spans="7:205" ht="20.100000000000001" customHeight="1">
      <c r="G221" s="5"/>
      <c r="H221" s="5"/>
      <c r="I221" s="5"/>
      <c r="J221" s="5"/>
      <c r="K221" s="5"/>
      <c r="L221" s="5"/>
      <c r="M221" s="5"/>
      <c r="N221" s="5"/>
      <c r="O221" s="5"/>
      <c r="P221" s="5"/>
      <c r="Q221" s="5"/>
      <c r="R221" s="5"/>
      <c r="S221" s="5"/>
      <c r="T221" s="5"/>
      <c r="U221" s="5"/>
      <c r="V221" s="5"/>
      <c r="W221" s="5"/>
      <c r="X221" s="5"/>
      <c r="Y221" s="5"/>
      <c r="Z221" s="5"/>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c r="GP221" s="7"/>
      <c r="GQ221" s="7"/>
      <c r="GR221" s="7"/>
      <c r="GS221" s="7"/>
      <c r="GT221" s="7"/>
      <c r="GU221" s="7"/>
      <c r="GV221" s="7"/>
      <c r="GW221" s="7"/>
    </row>
    <row r="222" spans="7:205" ht="20.100000000000001" customHeight="1">
      <c r="G222" s="5"/>
      <c r="H222" s="5"/>
      <c r="I222" s="5"/>
      <c r="J222" s="5"/>
      <c r="K222" s="5"/>
      <c r="L222" s="5"/>
      <c r="M222" s="5"/>
      <c r="N222" s="5"/>
      <c r="O222" s="5"/>
      <c r="P222" s="5"/>
      <c r="Q222" s="5"/>
      <c r="R222" s="5"/>
      <c r="S222" s="5"/>
      <c r="T222" s="5"/>
      <c r="U222" s="5"/>
      <c r="V222" s="5"/>
      <c r="W222" s="5"/>
      <c r="X222" s="5"/>
      <c r="Y222" s="5"/>
      <c r="Z222" s="5"/>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c r="GP222" s="7"/>
      <c r="GQ222" s="7"/>
      <c r="GR222" s="7"/>
      <c r="GS222" s="7"/>
      <c r="GT222" s="7"/>
      <c r="GU222" s="7"/>
      <c r="GV222" s="7"/>
      <c r="GW222" s="7"/>
    </row>
  </sheetData>
  <sheetProtection algorithmName="SHA-512" hashValue="Bf2OyPTnNTMFvJsjdMaVJHPfsrh16E0zp/QvTadVidJVW428RD2yDKWIShLDNDmMKOM5He62toog16RJGSJbYA==" saltValue="+dQHWuDhb7uceNu12+ppjg==" spinCount="100000" sheet="1" objects="1" scenarios="1"/>
  <mergeCells count="3">
    <mergeCell ref="D2:F2"/>
    <mergeCell ref="B4:F4"/>
    <mergeCell ref="B26:E27"/>
  </mergeCells>
  <hyperlinks>
    <hyperlink ref="B19" location="'1FR'!A1" tooltip="Note de la rédaction" display="} Cliquez ici" xr:uid="{76152D21-0BE3-4CBF-9149-96F62F3F0245}"/>
    <hyperlink ref="D19" location="'2FR'!A1" tooltip="Outil de calcul" display="} Cliquez ici" xr:uid="{81A80B35-FBC1-4BA4-8E56-1938ABE092E0}"/>
    <hyperlink ref="F19" r:id="rId1" tooltip="Checklist" xr:uid="{C89EF5ED-3B45-4148-8559-3B6526D2E82C}"/>
    <hyperlink ref="F21" r:id="rId2" tooltip="Contactez la rédaction" xr:uid="{E1F81F3F-E732-4CC4-A5EF-C553E362A0BE}"/>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26BF6-CB27-4AE6-A8AB-A59944C8F3BA}">
  <sheetPr codeName="Sheet9">
    <tabColor theme="3" tint="0.79998168889431442"/>
    <pageSetUpPr autoPageBreaks="0" fitToPage="1"/>
  </sheetPr>
  <dimension ref="A1:I31"/>
  <sheetViews>
    <sheetView showGridLines="0" showRowColHeaders="0" zoomScaleNormal="120" workbookViewId="0"/>
  </sheetViews>
  <sheetFormatPr defaultColWidth="9.125" defaultRowHeight="15.9" customHeight="1"/>
  <cols>
    <col min="1" max="1" width="5.75" style="63" customWidth="1"/>
    <col min="2" max="2" width="46.75" style="63" bestFit="1" customWidth="1"/>
    <col min="3" max="3" width="39.375" style="63" customWidth="1"/>
    <col min="4" max="4" width="40" style="63" customWidth="1"/>
    <col min="5" max="5" width="5.75" style="64" customWidth="1"/>
    <col min="6" max="36" width="5.75" style="63" customWidth="1"/>
    <col min="37" max="16384" width="9.125" style="63"/>
  </cols>
  <sheetData>
    <row r="1" spans="2:9" ht="15.9" customHeight="1" thickBot="1">
      <c r="F1" s="29"/>
      <c r="G1" s="30"/>
      <c r="H1" s="30"/>
      <c r="I1" s="31"/>
    </row>
    <row r="2" spans="2:9" ht="30" customHeight="1" thickBot="1">
      <c r="B2" s="138" t="s">
        <v>58</v>
      </c>
      <c r="C2" s="138"/>
      <c r="D2" s="138"/>
      <c r="E2" s="65"/>
      <c r="F2" s="2" t="s">
        <v>0</v>
      </c>
      <c r="G2" s="32" t="s">
        <v>7</v>
      </c>
      <c r="H2" s="1" t="s">
        <v>1</v>
      </c>
      <c r="I2" s="3" t="s">
        <v>2</v>
      </c>
    </row>
    <row r="3" spans="2:9" ht="15.9" customHeight="1">
      <c r="B3" s="66"/>
      <c r="C3" s="66"/>
      <c r="F3" s="67"/>
      <c r="G3" s="67"/>
      <c r="H3" s="67"/>
      <c r="I3" s="67"/>
    </row>
    <row r="4" spans="2:9" ht="15.9" customHeight="1">
      <c r="B4" s="68" t="s">
        <v>58</v>
      </c>
      <c r="C4" s="66"/>
      <c r="F4" s="67"/>
      <c r="G4" s="67"/>
      <c r="H4" s="67"/>
      <c r="I4" s="67"/>
    </row>
    <row r="5" spans="2:9" ht="44.25" customHeight="1">
      <c r="B5" s="140" t="s">
        <v>74</v>
      </c>
      <c r="C5" s="140"/>
      <c r="D5" s="140"/>
      <c r="F5" s="67"/>
      <c r="G5" s="67"/>
      <c r="H5" s="67"/>
      <c r="I5" s="67"/>
    </row>
    <row r="6" spans="2:9" ht="44.25" customHeight="1">
      <c r="B6" s="140" t="s">
        <v>142</v>
      </c>
      <c r="C6" s="140"/>
      <c r="D6" s="140"/>
      <c r="F6" s="67"/>
      <c r="G6" s="67"/>
      <c r="H6" s="67"/>
      <c r="I6" s="67"/>
    </row>
    <row r="7" spans="2:9" ht="30.75" customHeight="1">
      <c r="B7" s="140" t="s">
        <v>75</v>
      </c>
      <c r="C7" s="140"/>
      <c r="D7" s="140"/>
      <c r="F7" s="67"/>
      <c r="G7" s="67"/>
      <c r="H7" s="67"/>
      <c r="I7" s="67"/>
    </row>
    <row r="8" spans="2:9" ht="44.25" customHeight="1">
      <c r="B8" s="142" t="s">
        <v>143</v>
      </c>
      <c r="C8" s="142"/>
      <c r="D8" s="142"/>
      <c r="F8" s="67"/>
      <c r="G8" s="67"/>
      <c r="H8" s="67"/>
      <c r="I8" s="67"/>
    </row>
    <row r="9" spans="2:9" ht="15.9" customHeight="1">
      <c r="B9" s="66"/>
      <c r="C9" s="66"/>
      <c r="F9" s="67"/>
      <c r="G9" s="67"/>
      <c r="H9" s="67"/>
      <c r="I9" s="67"/>
    </row>
    <row r="10" spans="2:9" ht="15.9" customHeight="1">
      <c r="B10" s="68" t="s">
        <v>66</v>
      </c>
      <c r="C10" s="71"/>
      <c r="F10" s="67"/>
      <c r="G10" s="67"/>
      <c r="H10" s="67"/>
      <c r="I10" s="67"/>
    </row>
    <row r="11" spans="2:9" ht="30" customHeight="1">
      <c r="B11" s="141" t="s">
        <v>67</v>
      </c>
      <c r="C11" s="72" t="s">
        <v>62</v>
      </c>
      <c r="D11" s="72" t="s">
        <v>63</v>
      </c>
      <c r="F11" s="67"/>
      <c r="G11" s="67"/>
      <c r="H11" s="67"/>
      <c r="I11" s="67"/>
    </row>
    <row r="12" spans="2:9" ht="30" customHeight="1">
      <c r="B12" s="141"/>
      <c r="C12" s="73" t="s">
        <v>64</v>
      </c>
      <c r="D12" s="73" t="s">
        <v>65</v>
      </c>
      <c r="F12" s="67"/>
      <c r="G12" s="67"/>
      <c r="H12" s="67"/>
      <c r="I12" s="67"/>
    </row>
    <row r="13" spans="2:9" ht="19.5" customHeight="1">
      <c r="B13" s="74" t="s">
        <v>68</v>
      </c>
      <c r="C13" s="75">
        <v>18.11</v>
      </c>
      <c r="D13" s="75">
        <v>135.85</v>
      </c>
      <c r="F13" s="67"/>
      <c r="G13" s="67"/>
      <c r="H13" s="67"/>
      <c r="I13" s="67"/>
    </row>
    <row r="14" spans="2:9" ht="19.5" customHeight="1">
      <c r="B14" s="74" t="s">
        <v>69</v>
      </c>
      <c r="C14" s="75">
        <v>18.47</v>
      </c>
      <c r="D14" s="75">
        <v>138.57</v>
      </c>
      <c r="F14" s="67"/>
      <c r="G14" s="67"/>
      <c r="H14" s="67"/>
      <c r="I14" s="67"/>
    </row>
    <row r="15" spans="2:9" ht="19.5" customHeight="1">
      <c r="B15" s="74" t="s">
        <v>70</v>
      </c>
      <c r="C15" s="75">
        <v>18.84</v>
      </c>
      <c r="D15" s="75">
        <v>141.33000000000001</v>
      </c>
      <c r="F15" s="67"/>
      <c r="G15" s="67"/>
      <c r="H15" s="67"/>
      <c r="I15" s="67"/>
    </row>
    <row r="16" spans="2:9" ht="19.5" customHeight="1">
      <c r="B16" s="74" t="s">
        <v>71</v>
      </c>
      <c r="C16" s="75">
        <v>19.22</v>
      </c>
      <c r="D16" s="75">
        <v>144.16</v>
      </c>
      <c r="F16" s="67"/>
      <c r="G16" s="67"/>
      <c r="H16" s="67"/>
      <c r="I16" s="67"/>
    </row>
    <row r="17" spans="1:9" ht="19.5" customHeight="1">
      <c r="B17" s="74" t="s">
        <v>72</v>
      </c>
      <c r="C17" s="75">
        <v>19.600000000000001</v>
      </c>
      <c r="D17" s="75">
        <v>147.05000000000001</v>
      </c>
      <c r="F17" s="67"/>
      <c r="G17" s="67"/>
      <c r="H17" s="67"/>
      <c r="I17" s="67"/>
    </row>
    <row r="18" spans="1:9" ht="19.5" customHeight="1">
      <c r="B18" s="74" t="s">
        <v>73</v>
      </c>
      <c r="C18" s="75">
        <v>19.989999999999998</v>
      </c>
      <c r="D18" s="75">
        <v>149.99</v>
      </c>
      <c r="F18" s="67"/>
      <c r="G18" s="67"/>
      <c r="H18" s="67"/>
      <c r="I18" s="67"/>
    </row>
    <row r="19" spans="1:9" ht="19.5" customHeight="1">
      <c r="B19" s="74" t="s">
        <v>122</v>
      </c>
      <c r="C19" s="75">
        <v>20.39</v>
      </c>
      <c r="D19" s="75">
        <v>152.99</v>
      </c>
      <c r="F19" s="67"/>
      <c r="G19" s="67"/>
      <c r="H19" s="67"/>
      <c r="I19" s="67"/>
    </row>
    <row r="20" spans="1:9" ht="19.5" customHeight="1">
      <c r="B20" s="74" t="s">
        <v>123</v>
      </c>
      <c r="C20" s="104">
        <v>20.8</v>
      </c>
      <c r="D20" s="75">
        <v>156.05000000000001</v>
      </c>
      <c r="F20" s="67"/>
      <c r="G20" s="67"/>
      <c r="H20" s="67"/>
      <c r="I20" s="67"/>
    </row>
    <row r="21" spans="1:9" ht="19.5" customHeight="1">
      <c r="B21" s="74" t="s">
        <v>144</v>
      </c>
      <c r="C21" s="104">
        <v>21.22</v>
      </c>
      <c r="D21" s="75">
        <v>159.16999999999999</v>
      </c>
      <c r="F21" s="67"/>
      <c r="G21" s="67"/>
      <c r="H21" s="67"/>
      <c r="I21" s="67"/>
    </row>
    <row r="22" spans="1:9" ht="19.5" customHeight="1">
      <c r="B22" s="74" t="s">
        <v>145</v>
      </c>
      <c r="C22" s="104">
        <v>21.64</v>
      </c>
      <c r="D22" s="75">
        <v>162.35</v>
      </c>
      <c r="F22" s="67"/>
      <c r="G22" s="67"/>
      <c r="H22" s="67"/>
      <c r="I22" s="67"/>
    </row>
    <row r="23" spans="1:9" ht="15.9" customHeight="1">
      <c r="B23" s="76"/>
      <c r="C23" s="77"/>
      <c r="F23" s="67"/>
      <c r="G23" s="67"/>
      <c r="H23" s="67"/>
      <c r="I23" s="67"/>
    </row>
    <row r="24" spans="1:9" ht="15.9" customHeight="1">
      <c r="B24" s="68" t="s">
        <v>61</v>
      </c>
      <c r="C24" s="78"/>
      <c r="D24" s="79"/>
      <c r="F24" s="67"/>
      <c r="G24" s="67"/>
      <c r="H24" s="67"/>
      <c r="I24" s="67"/>
    </row>
    <row r="25" spans="1:9" ht="30.75" customHeight="1">
      <c r="A25" s="80"/>
      <c r="B25" s="140" t="s">
        <v>59</v>
      </c>
      <c r="C25" s="140"/>
      <c r="D25" s="140"/>
      <c r="F25" s="67"/>
      <c r="G25" s="67"/>
      <c r="H25" s="67"/>
      <c r="I25" s="67"/>
    </row>
    <row r="26" spans="1:9" ht="15.9" customHeight="1">
      <c r="A26" s="80"/>
      <c r="B26" s="140" t="str">
        <f>"Vous avez alors droit à € "&amp;C22&amp;" pour le repas de midi et € "&amp;D22&amp;" pour la nuitée, soit € "&amp;C22+D22&amp;" au total."</f>
        <v>Vous avez alors droit à € 21,64 pour le repas de midi et € 162,35 pour la nuitée, soit € 183,99 au total.</v>
      </c>
      <c r="C26" s="140"/>
      <c r="D26" s="140"/>
      <c r="F26" s="67"/>
      <c r="G26" s="67"/>
      <c r="H26" s="67"/>
      <c r="I26" s="67"/>
    </row>
    <row r="27" spans="1:9" ht="30" customHeight="1">
      <c r="B27" s="140" t="s">
        <v>60</v>
      </c>
      <c r="C27" s="140"/>
      <c r="D27" s="140"/>
      <c r="F27" s="67"/>
      <c r="G27" s="67"/>
      <c r="H27" s="67"/>
      <c r="I27" s="67"/>
    </row>
    <row r="28" spans="1:9" ht="15.9" customHeight="1">
      <c r="B28" s="69"/>
      <c r="C28" s="69"/>
      <c r="D28" s="69"/>
      <c r="F28" s="67"/>
      <c r="G28" s="67"/>
      <c r="H28" s="67"/>
      <c r="I28" s="67"/>
    </row>
    <row r="29" spans="1:9" ht="15.9" customHeight="1">
      <c r="B29" s="139" t="s">
        <v>120</v>
      </c>
      <c r="C29" s="139"/>
      <c r="F29" s="67"/>
      <c r="G29" s="67"/>
      <c r="H29" s="67"/>
      <c r="I29" s="67"/>
    </row>
    <row r="30" spans="1:9" ht="15.9" customHeight="1">
      <c r="F30" s="67"/>
      <c r="G30" s="67"/>
      <c r="H30" s="67"/>
      <c r="I30" s="67"/>
    </row>
    <row r="31" spans="1:9" ht="15.9" customHeight="1">
      <c r="A31" s="67"/>
      <c r="B31" s="67"/>
      <c r="C31" s="67"/>
      <c r="D31" s="67"/>
      <c r="E31" s="67"/>
      <c r="F31" s="67"/>
      <c r="G31" s="67"/>
      <c r="H31" s="67"/>
      <c r="I31" s="67"/>
    </row>
  </sheetData>
  <sheetProtection algorithmName="SHA-512" hashValue="AA02vNznLhVJa/FZGDLPjVMs/a7r4J835D0o0Z2I8+OEsh9nm1xuSiOrqB8ug7CSKAA/sw0s5XPEoC/EWBHibA==" saltValue="oGUNTzPjeGtOU57yJdBrJw==" spinCount="100000" sheet="1" objects="1" scenarios="1"/>
  <mergeCells count="10">
    <mergeCell ref="B2:D2"/>
    <mergeCell ref="B5:D5"/>
    <mergeCell ref="B6:D6"/>
    <mergeCell ref="B7:D7"/>
    <mergeCell ref="B8:D8"/>
    <mergeCell ref="B11:B12"/>
    <mergeCell ref="B25:D25"/>
    <mergeCell ref="B26:D26"/>
    <mergeCell ref="B27:D27"/>
    <mergeCell ref="B29:C29"/>
  </mergeCells>
  <phoneticPr fontId="3" type="noConversion"/>
  <hyperlinks>
    <hyperlink ref="B29:C29" location="'2FR'!A1" tooltip="note de frais" display="Cliquez ici pour remplir et imprimer une note de frais" xr:uid="{B1203507-5D5A-4514-A56C-A999FBA73292}"/>
    <hyperlink ref="F2" location="'Home FR'!A1" tooltip="Home" display="Ç" xr:uid="{99A3FC6A-F778-4559-BED6-259DD161EC5D}"/>
    <hyperlink ref="I2" location="'2FR'!A1" tooltip="suivante" display="Æ" xr:uid="{A9E93AD9-32C4-4EF1-A5CB-832F7E3492AA}"/>
  </hyperlinks>
  <pageMargins left="0.78740157480314965" right="0.78740157480314965" top="0.78740157480314965" bottom="0.78740157480314965" header="0.39370078740157483" footer="0.39370078740157483"/>
  <pageSetup paperSize="9" fitToHeight="0" orientation="portrait" horizontalDpi="1200" verticalDpi="1200" r:id="rId1"/>
  <headerFooter alignWithMargins="0">
    <oddHeader>&amp;C&amp;Z&amp;F</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B436A-1B15-46B0-916C-918A631B21B7}">
  <sheetPr codeName="Sheet10">
    <tabColor theme="3" tint="0.79998168889431442"/>
    <pageSetUpPr autoPageBreaks="0" fitToPage="1"/>
  </sheetPr>
  <dimension ref="A1:Q20"/>
  <sheetViews>
    <sheetView showGridLines="0" showRowColHeaders="0" workbookViewId="0"/>
  </sheetViews>
  <sheetFormatPr defaultColWidth="9.125" defaultRowHeight="15.9" customHeight="1"/>
  <cols>
    <col min="1" max="1" width="5.75" style="27" customWidth="1"/>
    <col min="2" max="2" width="4.625" style="27" customWidth="1"/>
    <col min="3" max="3" width="15" style="27" customWidth="1"/>
    <col min="4" max="4" width="10.125" style="27" customWidth="1"/>
    <col min="5" max="6" width="15" style="27" customWidth="1"/>
    <col min="7" max="8" width="22" style="27" customWidth="1"/>
    <col min="9" max="9" width="13.25" style="27" customWidth="1"/>
    <col min="10" max="10" width="15" style="27" customWidth="1"/>
    <col min="11" max="11" width="13.25" style="27" customWidth="1"/>
    <col min="12" max="12" width="15" style="27" customWidth="1"/>
    <col min="13" max="20" width="5.75" style="27" customWidth="1"/>
    <col min="21" max="16384" width="9.125" style="27"/>
  </cols>
  <sheetData>
    <row r="1" spans="2:17" ht="15.9" customHeight="1" thickBot="1">
      <c r="E1" s="28"/>
      <c r="F1" s="28"/>
      <c r="G1" s="28"/>
      <c r="H1" s="28"/>
      <c r="I1" s="28"/>
      <c r="J1" s="28"/>
      <c r="K1" s="28"/>
      <c r="L1" s="28"/>
      <c r="M1" s="28"/>
      <c r="N1" s="29"/>
      <c r="O1" s="30"/>
      <c r="P1" s="30"/>
      <c r="Q1" s="31"/>
    </row>
    <row r="2" spans="2:17" ht="30" customHeight="1" thickBot="1">
      <c r="B2" s="138" t="s">
        <v>76</v>
      </c>
      <c r="C2" s="138"/>
      <c r="D2" s="138"/>
      <c r="E2" s="138"/>
      <c r="F2" s="138"/>
      <c r="G2" s="138"/>
      <c r="H2" s="138"/>
      <c r="I2" s="138"/>
      <c r="J2" s="138"/>
      <c r="K2" s="138"/>
      <c r="L2" s="138"/>
      <c r="M2" s="28"/>
      <c r="N2" s="2" t="s">
        <v>0</v>
      </c>
      <c r="O2" s="32" t="s">
        <v>7</v>
      </c>
      <c r="P2" s="3" t="s">
        <v>1</v>
      </c>
      <c r="Q2" s="1" t="s">
        <v>2</v>
      </c>
    </row>
    <row r="3" spans="2:17" ht="15.9" customHeight="1">
      <c r="N3" s="33"/>
      <c r="O3" s="33"/>
      <c r="P3" s="33"/>
      <c r="Q3" s="33"/>
    </row>
    <row r="4" spans="2:17" ht="27.75" customHeight="1">
      <c r="B4" s="157" t="s">
        <v>83</v>
      </c>
      <c r="C4" s="159" t="s">
        <v>79</v>
      </c>
      <c r="D4" s="159"/>
      <c r="E4" s="159" t="s">
        <v>80</v>
      </c>
      <c r="F4" s="159"/>
      <c r="G4" s="159" t="s">
        <v>77</v>
      </c>
      <c r="H4" s="159" t="s">
        <v>78</v>
      </c>
      <c r="I4" s="146" t="s">
        <v>84</v>
      </c>
      <c r="J4" s="147"/>
      <c r="K4" s="146" t="s">
        <v>85</v>
      </c>
      <c r="L4" s="148"/>
      <c r="N4" s="33"/>
      <c r="O4" s="33"/>
      <c r="P4" s="33"/>
      <c r="Q4" s="33"/>
    </row>
    <row r="5" spans="2:17" ht="27.75" customHeight="1">
      <c r="B5" s="158"/>
      <c r="C5" s="55" t="s">
        <v>81</v>
      </c>
      <c r="D5" s="55" t="s">
        <v>82</v>
      </c>
      <c r="E5" s="55" t="s">
        <v>81</v>
      </c>
      <c r="F5" s="55" t="s">
        <v>82</v>
      </c>
      <c r="G5" s="160"/>
      <c r="H5" s="160"/>
      <c r="I5" s="55" t="s">
        <v>86</v>
      </c>
      <c r="J5" s="55" t="s">
        <v>87</v>
      </c>
      <c r="K5" s="55" t="s">
        <v>86</v>
      </c>
      <c r="L5" s="56" t="s">
        <v>88</v>
      </c>
      <c r="N5" s="33"/>
      <c r="O5" s="33"/>
      <c r="P5" s="33"/>
      <c r="Q5" s="33"/>
    </row>
    <row r="6" spans="2:17" ht="27.75" customHeight="1">
      <c r="B6" s="36">
        <v>1</v>
      </c>
      <c r="C6" s="41">
        <f ca="1">TODAY()</f>
        <v>46136</v>
      </c>
      <c r="D6" s="42"/>
      <c r="E6" s="41"/>
      <c r="F6" s="42"/>
      <c r="G6" s="43"/>
      <c r="H6" s="43"/>
      <c r="I6" s="44"/>
      <c r="J6" s="36">
        <f ca="1">IFERROR(VLOOKUP(C6,calcFR!$B$3:$D$12,2),"-")</f>
        <v>21.64</v>
      </c>
      <c r="K6" s="44"/>
      <c r="L6" s="36">
        <f ca="1">IFERROR(VLOOKUP(C6,calcFR!$B$3:$D$12,3),"-")</f>
        <v>162.35</v>
      </c>
      <c r="N6" s="33"/>
      <c r="O6" s="33"/>
      <c r="P6" s="33"/>
      <c r="Q6" s="33"/>
    </row>
    <row r="7" spans="2:17" ht="27.75" customHeight="1">
      <c r="B7" s="37">
        <v>2</v>
      </c>
      <c r="C7" s="41"/>
      <c r="D7" s="45"/>
      <c r="E7" s="41"/>
      <c r="F7" s="45"/>
      <c r="G7" s="46"/>
      <c r="H7" s="46"/>
      <c r="I7" s="47"/>
      <c r="J7" s="37" t="str">
        <f>IFERROR(VLOOKUP(C7,calcFR!$B$3:$D$12,2),"-")</f>
        <v>-</v>
      </c>
      <c r="K7" s="47"/>
      <c r="L7" s="37" t="str">
        <f>IFERROR(VLOOKUP(C7,calcFR!$B$3:$D$12,3),"-")</f>
        <v>-</v>
      </c>
      <c r="N7" s="33"/>
      <c r="O7" s="33"/>
      <c r="P7" s="33"/>
      <c r="Q7" s="33"/>
    </row>
    <row r="8" spans="2:17" ht="27.75" customHeight="1">
      <c r="B8" s="37">
        <v>3</v>
      </c>
      <c r="C8" s="41"/>
      <c r="D8" s="45"/>
      <c r="E8" s="41"/>
      <c r="F8" s="45"/>
      <c r="G8" s="46"/>
      <c r="H8" s="46"/>
      <c r="I8" s="47"/>
      <c r="J8" s="37" t="str">
        <f>IFERROR(VLOOKUP(C8,calcFR!$B$3:$D$12,2),"-")</f>
        <v>-</v>
      </c>
      <c r="K8" s="47"/>
      <c r="L8" s="37" t="str">
        <f>IFERROR(VLOOKUP(C8,calcFR!$B$3:$D$12,3),"-")</f>
        <v>-</v>
      </c>
      <c r="N8" s="33"/>
      <c r="O8" s="33"/>
      <c r="P8" s="33"/>
      <c r="Q8" s="33"/>
    </row>
    <row r="9" spans="2:17" ht="27.75" customHeight="1">
      <c r="B9" s="37">
        <v>4</v>
      </c>
      <c r="C9" s="41"/>
      <c r="D9" s="45"/>
      <c r="E9" s="41"/>
      <c r="F9" s="45"/>
      <c r="G9" s="46"/>
      <c r="H9" s="46"/>
      <c r="I9" s="47"/>
      <c r="J9" s="37" t="str">
        <f>IFERROR(VLOOKUP(C9,calcFR!$B$3:$D$12,2),"-")</f>
        <v>-</v>
      </c>
      <c r="K9" s="47"/>
      <c r="L9" s="37" t="str">
        <f>IFERROR(VLOOKUP(C9,calcFR!$B$3:$D$12,3),"-")</f>
        <v>-</v>
      </c>
      <c r="N9" s="33"/>
      <c r="O9" s="33"/>
      <c r="P9" s="33"/>
      <c r="Q9" s="33"/>
    </row>
    <row r="10" spans="2:17" ht="27.75" customHeight="1">
      <c r="B10" s="37">
        <v>5</v>
      </c>
      <c r="C10" s="41"/>
      <c r="D10" s="45"/>
      <c r="E10" s="41"/>
      <c r="F10" s="45"/>
      <c r="G10" s="46"/>
      <c r="H10" s="46"/>
      <c r="I10" s="47"/>
      <c r="J10" s="37" t="str">
        <f>IFERROR(VLOOKUP(C10,calcFR!$B$3:$D$12,2),"-")</f>
        <v>-</v>
      </c>
      <c r="K10" s="47"/>
      <c r="L10" s="37" t="str">
        <f>IFERROR(VLOOKUP(C10,calcFR!$B$3:$D$12,3),"-")</f>
        <v>-</v>
      </c>
      <c r="N10" s="33"/>
      <c r="O10" s="33"/>
      <c r="P10" s="33"/>
      <c r="Q10" s="33"/>
    </row>
    <row r="11" spans="2:17" ht="27.75" customHeight="1">
      <c r="B11" s="37">
        <v>6</v>
      </c>
      <c r="C11" s="41"/>
      <c r="D11" s="45"/>
      <c r="E11" s="41"/>
      <c r="F11" s="45"/>
      <c r="G11" s="46"/>
      <c r="H11" s="46"/>
      <c r="I11" s="47"/>
      <c r="J11" s="37" t="str">
        <f>IFERROR(VLOOKUP(C11,calcFR!$B$3:$D$12,2),"-")</f>
        <v>-</v>
      </c>
      <c r="K11" s="47"/>
      <c r="L11" s="37" t="str">
        <f>IFERROR(VLOOKUP(C11,calcFR!$B$3:$D$12,3),"-")</f>
        <v>-</v>
      </c>
      <c r="N11" s="33"/>
      <c r="O11" s="33"/>
      <c r="P11" s="33"/>
      <c r="Q11" s="33"/>
    </row>
    <row r="12" spans="2:17" ht="27.75" customHeight="1">
      <c r="B12" s="37">
        <v>7</v>
      </c>
      <c r="C12" s="41"/>
      <c r="D12" s="45"/>
      <c r="E12" s="41"/>
      <c r="F12" s="45"/>
      <c r="G12" s="46"/>
      <c r="H12" s="46"/>
      <c r="I12" s="47"/>
      <c r="J12" s="37" t="str">
        <f>IFERROR(VLOOKUP(C12,calcFR!$B$3:$D$12,2),"-")</f>
        <v>-</v>
      </c>
      <c r="K12" s="47"/>
      <c r="L12" s="37" t="str">
        <f>IFERROR(VLOOKUP(C12,calcFR!$B$3:$D$12,3),"-")</f>
        <v>-</v>
      </c>
      <c r="N12" s="33"/>
      <c r="O12" s="33"/>
      <c r="P12" s="33"/>
      <c r="Q12" s="33"/>
    </row>
    <row r="13" spans="2:17" ht="27.75" customHeight="1">
      <c r="B13" s="37">
        <v>8</v>
      </c>
      <c r="C13" s="41"/>
      <c r="D13" s="45"/>
      <c r="E13" s="41"/>
      <c r="F13" s="45"/>
      <c r="G13" s="46"/>
      <c r="H13" s="46"/>
      <c r="I13" s="47"/>
      <c r="J13" s="37" t="str">
        <f>IFERROR(VLOOKUP(C13,calcFR!$B$3:$D$12,2),"-")</f>
        <v>-</v>
      </c>
      <c r="K13" s="47"/>
      <c r="L13" s="37" t="str">
        <f>IFERROR(VLOOKUP(C13,calcFR!$B$3:$D$12,3),"-")</f>
        <v>-</v>
      </c>
      <c r="N13" s="33"/>
      <c r="O13" s="33"/>
      <c r="P13" s="33"/>
      <c r="Q13" s="33"/>
    </row>
    <row r="14" spans="2:17" ht="27.75" customHeight="1">
      <c r="B14" s="37">
        <v>9</v>
      </c>
      <c r="C14" s="41"/>
      <c r="D14" s="45"/>
      <c r="E14" s="41"/>
      <c r="F14" s="45"/>
      <c r="G14" s="46"/>
      <c r="H14" s="46"/>
      <c r="I14" s="47"/>
      <c r="J14" s="37" t="str">
        <f>IFERROR(VLOOKUP(C14,calcFR!$B$3:$D$12,2),"-")</f>
        <v>-</v>
      </c>
      <c r="K14" s="47"/>
      <c r="L14" s="37" t="str">
        <f>IFERROR(VLOOKUP(C14,calcFR!$B$3:$D$12,3),"-")</f>
        <v>-</v>
      </c>
      <c r="N14" s="33"/>
      <c r="O14" s="33"/>
      <c r="P14" s="33"/>
      <c r="Q14" s="33"/>
    </row>
    <row r="15" spans="2:17" ht="27.75" customHeight="1">
      <c r="B15" s="37">
        <v>10</v>
      </c>
      <c r="C15" s="41"/>
      <c r="D15" s="45"/>
      <c r="E15" s="41"/>
      <c r="F15" s="45"/>
      <c r="G15" s="46"/>
      <c r="H15" s="46"/>
      <c r="I15" s="47"/>
      <c r="J15" s="37" t="str">
        <f>IFERROR(VLOOKUP(C15,calcFR!$B$3:$D$12,2),"-")</f>
        <v>-</v>
      </c>
      <c r="K15" s="47"/>
      <c r="L15" s="37" t="str">
        <f>IFERROR(VLOOKUP(C15,calcFR!$B$3:$D$12,3),"-")</f>
        <v>-</v>
      </c>
      <c r="N15" s="33"/>
      <c r="O15" s="33"/>
      <c r="P15" s="33"/>
      <c r="Q15" s="33"/>
    </row>
    <row r="16" spans="2:17" ht="27.75" customHeight="1">
      <c r="B16" s="57" t="s">
        <v>89</v>
      </c>
      <c r="C16" s="60"/>
      <c r="D16" s="143"/>
      <c r="E16" s="144"/>
      <c r="F16" s="144"/>
      <c r="G16" s="145"/>
      <c r="H16" s="57" t="s">
        <v>91</v>
      </c>
      <c r="I16" s="60"/>
      <c r="J16" s="154"/>
      <c r="K16" s="155"/>
      <c r="L16" s="156"/>
      <c r="N16" s="40"/>
      <c r="O16" s="40"/>
      <c r="P16" s="40"/>
      <c r="Q16" s="40"/>
    </row>
    <row r="17" spans="1:17" ht="27.75" customHeight="1">
      <c r="B17" s="58" t="s">
        <v>81</v>
      </c>
      <c r="C17" s="61"/>
      <c r="D17" s="143"/>
      <c r="E17" s="144"/>
      <c r="F17" s="144"/>
      <c r="G17" s="145"/>
      <c r="H17" s="58" t="s">
        <v>93</v>
      </c>
      <c r="I17" s="61"/>
      <c r="J17" s="143"/>
      <c r="K17" s="144"/>
      <c r="L17" s="145"/>
      <c r="N17" s="40"/>
      <c r="O17" s="40"/>
      <c r="P17" s="40"/>
      <c r="Q17" s="40"/>
    </row>
    <row r="18" spans="1:17" ht="27.75" customHeight="1">
      <c r="B18" s="59" t="s">
        <v>90</v>
      </c>
      <c r="C18" s="62"/>
      <c r="D18" s="143"/>
      <c r="E18" s="144"/>
      <c r="F18" s="144"/>
      <c r="G18" s="145"/>
      <c r="H18" s="152" t="s">
        <v>92</v>
      </c>
      <c r="I18" s="153"/>
      <c r="J18" s="149">
        <f ca="1">SUMPRODUCT(I6:I15,J6:J15)+SUMPRODUCT(K6:K15,L6:L15)</f>
        <v>0</v>
      </c>
      <c r="K18" s="150"/>
      <c r="L18" s="151"/>
      <c r="N18" s="40"/>
      <c r="O18" s="40"/>
      <c r="P18" s="40"/>
      <c r="Q18" s="40"/>
    </row>
    <row r="19" spans="1:17" ht="15.9" customHeight="1">
      <c r="N19" s="33"/>
      <c r="O19" s="33"/>
      <c r="P19" s="33"/>
      <c r="Q19" s="33"/>
    </row>
    <row r="20" spans="1:17" ht="15.9" customHeight="1">
      <c r="A20" s="33"/>
      <c r="B20" s="33"/>
      <c r="C20" s="33"/>
      <c r="D20" s="33"/>
      <c r="E20" s="33"/>
      <c r="F20" s="33"/>
      <c r="G20" s="33"/>
      <c r="H20" s="33"/>
      <c r="I20" s="33"/>
      <c r="J20" s="33"/>
      <c r="K20" s="33"/>
      <c r="L20" s="33"/>
      <c r="M20" s="33"/>
      <c r="N20" s="33"/>
      <c r="O20" s="33"/>
      <c r="P20" s="33"/>
      <c r="Q20" s="33"/>
    </row>
  </sheetData>
  <sheetProtection algorithmName="SHA-512" hashValue="IooTF0FejxNTD4rU1yc7Gggcwjs53jIy0hZQ2vjxYvB2dW0NKD/b8KcEF/GaCwL2h7CmHbQzyTyIdt9++/ThRQ==" saltValue="9BFqOTl4dfATi+lK8jYQAA==" spinCount="100000" sheet="1" objects="1" scenarios="1"/>
  <mergeCells count="15">
    <mergeCell ref="B2:L2"/>
    <mergeCell ref="B4:B5"/>
    <mergeCell ref="C4:D4"/>
    <mergeCell ref="E4:F4"/>
    <mergeCell ref="G4:G5"/>
    <mergeCell ref="H4:H5"/>
    <mergeCell ref="I4:J4"/>
    <mergeCell ref="K4:L4"/>
    <mergeCell ref="D16:G16"/>
    <mergeCell ref="J16:L16"/>
    <mergeCell ref="D17:G17"/>
    <mergeCell ref="J17:L17"/>
    <mergeCell ref="D18:G18"/>
    <mergeCell ref="H18:I18"/>
    <mergeCell ref="J18:L18"/>
  </mergeCells>
  <hyperlinks>
    <hyperlink ref="N2" location="'Home FR'!A1" tooltip="Home" display="Ç" xr:uid="{77BD599E-D0B1-4F07-9069-A1C0AD8C2367}"/>
    <hyperlink ref="P2" location="'1FR'!A1" tooltip="retour" display="Å" xr:uid="{17482E2D-0D3B-439F-B54C-6A5D7E8D04A2}"/>
  </hyperlinks>
  <pageMargins left="0.78740157480314965" right="0.75" top="0.78740157480314965" bottom="0.78740157480314965" header="0.39370078740157483" footer="0.39370078740157483"/>
  <pageSetup paperSize="9" orientation="landscape" horizontalDpi="1200" verticalDpi="1200" r:id="rId1"/>
  <headerFooter alignWithMargins="0">
    <oddHeader>&amp;C&amp;Z&amp;F</oddHeader>
    <oddFooter>&amp;C&amp;P/&amp;N</oddFooter>
  </headerFooter>
  <extLst>
    <ext xmlns:x14="http://schemas.microsoft.com/office/spreadsheetml/2009/9/main" uri="{CCE6A557-97BC-4b89-ADB6-D9C93CAAB3DF}">
      <x14:dataValidations xmlns:xm="http://schemas.microsoft.com/office/excel/2006/main" count="3">
        <x14:dataValidation type="date" operator="greaterThanOrEqual" allowBlank="1" showInputMessage="1" showErrorMessage="1" errorTitle="Indiquez une date" xr:uid="{0A139799-8B2F-48D8-97ED-23E63B6DC1D6}">
          <x14:formula1>
            <xm:f>calcFR!$B$3</xm:f>
          </x14:formula1>
          <xm:sqref>C7:C15</xm:sqref>
        </x14:dataValidation>
        <x14:dataValidation type="date" operator="greaterThanOrEqual" allowBlank="1" showInputMessage="1" showErrorMessage="1" errorTitle="Vul de datum correct in" xr:uid="{5D516204-535E-4046-86FD-9E00E6B93A5D}">
          <x14:formula1>
            <xm:f>calcB!$B$3</xm:f>
          </x14:formula1>
          <xm:sqref>C6</xm:sqref>
        </x14:dataValidation>
        <x14:dataValidation type="date" operator="greaterThanOrEqual" allowBlank="1" showInputMessage="1" showErrorMessage="1" errorTitle="Indiquez une date" xr:uid="{6C87A047-5FA8-4C3C-AABC-E39964D6FCE9}">
          <x14:formula1>
            <xm:f>calcFR!D3</xm:f>
          </x14:formula1>
          <xm:sqref>E6:E15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FF7-B500-4E10-855A-FC2E4A7938B6}">
  <sheetPr codeName="Sheet11">
    <tabColor theme="3" tint="0.79998168889431442"/>
  </sheetPr>
  <dimension ref="B2:F13"/>
  <sheetViews>
    <sheetView showGridLines="0" showRowColHeaders="0" workbookViewId="0"/>
  </sheetViews>
  <sheetFormatPr defaultColWidth="9" defaultRowHeight="11.4"/>
  <cols>
    <col min="2" max="2" width="26.875" bestFit="1" customWidth="1"/>
    <col min="3" max="3" width="17.25" bestFit="1" customWidth="1"/>
    <col min="4" max="4" width="15" bestFit="1" customWidth="1"/>
  </cols>
  <sheetData>
    <row r="2" spans="2:6">
      <c r="B2" t="s">
        <v>50</v>
      </c>
      <c r="C2" s="48" t="s">
        <v>13</v>
      </c>
      <c r="D2" s="48" t="s">
        <v>14</v>
      </c>
    </row>
    <row r="3" spans="2:6">
      <c r="B3" s="49">
        <v>44593</v>
      </c>
      <c r="C3" s="26">
        <v>18.11</v>
      </c>
      <c r="D3" s="26">
        <v>135.85</v>
      </c>
    </row>
    <row r="4" spans="2:6">
      <c r="B4" s="49">
        <v>44652</v>
      </c>
      <c r="C4" s="26">
        <v>18.47</v>
      </c>
      <c r="D4" s="26">
        <v>138.57</v>
      </c>
    </row>
    <row r="5" spans="2:6">
      <c r="B5" s="49">
        <v>44713</v>
      </c>
      <c r="C5" s="26">
        <v>18.84</v>
      </c>
      <c r="D5" s="26">
        <v>141.33000000000001</v>
      </c>
    </row>
    <row r="6" spans="2:6">
      <c r="B6" s="49">
        <v>44805</v>
      </c>
      <c r="C6" s="26">
        <v>19.22</v>
      </c>
      <c r="D6" s="26">
        <v>144.16</v>
      </c>
    </row>
    <row r="7" spans="2:6">
      <c r="B7" s="49">
        <v>44896</v>
      </c>
      <c r="C7" s="26">
        <v>19.600000000000001</v>
      </c>
      <c r="D7" s="26">
        <v>147.05000000000001</v>
      </c>
    </row>
    <row r="8" spans="2:6">
      <c r="B8" s="49">
        <v>44927</v>
      </c>
      <c r="C8" s="26">
        <v>19.989999999999998</v>
      </c>
      <c r="D8" s="26">
        <v>149.99</v>
      </c>
    </row>
    <row r="9" spans="2:6">
      <c r="B9" s="49">
        <v>45261</v>
      </c>
      <c r="C9" s="26">
        <v>20.39</v>
      </c>
      <c r="D9" s="26">
        <v>152.99</v>
      </c>
    </row>
    <row r="10" spans="2:6">
      <c r="B10" s="49">
        <v>45444</v>
      </c>
      <c r="C10" s="26">
        <v>20.8</v>
      </c>
      <c r="D10" s="26">
        <v>156.05000000000001</v>
      </c>
    </row>
    <row r="11" spans="2:6">
      <c r="B11" s="49">
        <v>45717</v>
      </c>
      <c r="C11" s="26">
        <v>21.22</v>
      </c>
      <c r="D11" s="26">
        <v>159.16999999999999</v>
      </c>
    </row>
    <row r="12" spans="2:6">
      <c r="B12" s="49">
        <v>46082</v>
      </c>
      <c r="C12" s="26">
        <v>21.64</v>
      </c>
      <c r="D12" s="26">
        <v>162.35</v>
      </c>
      <c r="E12" s="26"/>
      <c r="F12" s="26"/>
    </row>
    <row r="13" spans="2:6">
      <c r="B13" s="49"/>
      <c r="C13" s="26"/>
      <c r="D13" s="26"/>
    </row>
  </sheetData>
  <sheetProtection algorithmName="SHA-512" hashValue="Vk2+wifk6R0z2BuqztUl1ZLvpcw/syv7duYdBY2S5u0YySZ8bM+2K6shm4C6Hrp/qknYeTVYm9me3TQbSjxqhw==" saltValue="6BqH2iG9QBuFwFAy9WnkEg==" spinCount="100000" sheet="1" objects="1" scenarios="1"/>
  <conditionalFormatting sqref="B3:C13">
    <cfRule type="cellIs" dxfId="8" priority="1" stopIfTrue="1" operator="equal">
      <formula>0</formula>
    </cfRule>
  </conditionalFormatting>
  <conditionalFormatting sqref="C2">
    <cfRule type="cellIs" dxfId="7" priority="9" stopIfTrue="1" operator="equal">
      <formula>0</formula>
    </cfRule>
  </conditionalFormatting>
  <conditionalFormatting sqref="E12">
    <cfRule type="cellIs" dxfId="6" priority="3" stopIfTrue="1" operator="equal">
      <formula>0</formula>
    </cfRule>
  </conditionalFormatting>
  <pageMargins left="0.7" right="0.7" top="0.75" bottom="0.75" header="0.3" footer="0.3"/>
  <pageSetup paperSize="9" orientation="portrait"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CE9D-489E-4892-8152-EF68FB552A65}">
  <sheetPr codeName="Sheet4">
    <tabColor theme="6" tint="0.79998168889431442"/>
    <pageSetUpPr autoPageBreaks="0" fitToPage="1"/>
  </sheetPr>
  <dimension ref="A1:JK220"/>
  <sheetViews>
    <sheetView showGridLines="0" showRowColHeaders="0" workbookViewId="0"/>
  </sheetViews>
  <sheetFormatPr defaultColWidth="5.75" defaultRowHeight="20.100000000000001" customHeight="1"/>
  <cols>
    <col min="1" max="1" width="5.75" style="8" customWidth="1"/>
    <col min="2" max="2" width="22.875" style="8" customWidth="1"/>
    <col min="3" max="3" width="18.625" style="8" customWidth="1"/>
    <col min="4" max="4" width="22.875" style="8" customWidth="1"/>
    <col min="5" max="5" width="18.625" style="8" customWidth="1"/>
    <col min="6" max="6" width="25.75" style="8" customWidth="1"/>
    <col min="7" max="9" width="5.75" style="8" customWidth="1"/>
    <col min="10" max="10" width="8.375" style="8" customWidth="1"/>
    <col min="11" max="16384" width="5.75" style="8"/>
  </cols>
  <sheetData>
    <row r="1" spans="1:271" ht="30" customHeight="1">
      <c r="A1" s="5"/>
      <c r="B1" s="6"/>
      <c r="C1" s="6"/>
      <c r="D1" s="6"/>
      <c r="E1" s="6"/>
      <c r="F1" s="6"/>
      <c r="G1" s="5"/>
      <c r="H1" s="5"/>
      <c r="I1" s="5"/>
      <c r="J1" s="5"/>
      <c r="K1" s="5"/>
      <c r="L1" s="5"/>
      <c r="M1" s="5"/>
      <c r="N1" s="5"/>
      <c r="O1" s="5"/>
      <c r="P1" s="5"/>
      <c r="Q1" s="5"/>
      <c r="R1" s="5"/>
      <c r="S1" s="5"/>
      <c r="T1" s="5"/>
      <c r="U1" s="5"/>
      <c r="V1" s="5"/>
      <c r="W1" s="5"/>
      <c r="X1" s="5"/>
      <c r="Y1" s="5"/>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c r="JA1" s="7"/>
      <c r="JB1" s="7"/>
      <c r="JC1" s="7"/>
      <c r="JD1" s="7"/>
      <c r="JE1" s="7"/>
      <c r="JF1" s="7"/>
      <c r="JG1" s="7"/>
      <c r="JH1" s="7"/>
      <c r="JI1" s="7"/>
      <c r="JJ1" s="7"/>
      <c r="JK1" s="7"/>
    </row>
    <row r="2" spans="1:271" ht="138.75" customHeight="1">
      <c r="A2" s="5"/>
      <c r="B2" s="162" cm="1">
        <f t="array" ref="B2">DTM</f>
        <v>46097</v>
      </c>
      <c r="C2" s="162"/>
      <c r="D2" s="162"/>
      <c r="E2" s="162"/>
      <c r="F2" s="162"/>
      <c r="G2" s="5"/>
      <c r="H2" s="5"/>
      <c r="I2" s="5"/>
      <c r="J2" s="5"/>
      <c r="K2" s="5"/>
      <c r="L2" s="5"/>
      <c r="M2" s="5"/>
      <c r="N2" s="5"/>
      <c r="O2" s="5"/>
      <c r="P2" s="5"/>
      <c r="Q2" s="5"/>
      <c r="R2" s="5"/>
      <c r="S2" s="5"/>
      <c r="T2" s="5"/>
      <c r="U2" s="5"/>
      <c r="V2" s="5"/>
      <c r="W2" s="5"/>
      <c r="X2" s="5"/>
      <c r="Y2" s="5"/>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row>
    <row r="3" spans="1:271" ht="20.100000000000001" customHeight="1">
      <c r="A3" s="5"/>
      <c r="B3" s="7"/>
      <c r="C3" s="7"/>
      <c r="D3" s="7"/>
      <c r="E3" s="7"/>
      <c r="F3" s="7"/>
      <c r="G3" s="5"/>
      <c r="H3" s="5"/>
      <c r="I3" s="5"/>
      <c r="J3" s="5"/>
      <c r="K3" s="5"/>
      <c r="L3" s="5"/>
      <c r="M3" s="5"/>
      <c r="N3" s="5"/>
      <c r="O3" s="5"/>
      <c r="P3" s="5"/>
      <c r="Q3" s="5"/>
      <c r="R3" s="5"/>
      <c r="S3" s="5"/>
      <c r="T3" s="5"/>
      <c r="U3" s="5"/>
      <c r="V3" s="5"/>
      <c r="W3" s="5"/>
      <c r="X3" s="5"/>
      <c r="Y3" s="5"/>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row>
    <row r="4" spans="1:271" ht="30" customHeight="1">
      <c r="A4" s="5"/>
      <c r="B4" s="163" t="s">
        <v>16</v>
      </c>
      <c r="C4" s="129"/>
      <c r="D4" s="129"/>
      <c r="E4" s="129"/>
      <c r="F4" s="129"/>
      <c r="G4" s="5"/>
      <c r="H4" s="5"/>
      <c r="I4" s="5"/>
      <c r="J4" s="5"/>
      <c r="K4" s="5"/>
      <c r="L4" s="5"/>
      <c r="M4" s="5"/>
      <c r="N4" s="5"/>
      <c r="O4" s="5"/>
      <c r="P4" s="5"/>
      <c r="Q4" s="5"/>
      <c r="R4" s="5"/>
      <c r="S4" s="5"/>
      <c r="T4" s="5"/>
      <c r="U4" s="5"/>
      <c r="V4" s="5"/>
      <c r="W4" s="5"/>
      <c r="X4" s="5"/>
      <c r="Y4" s="5"/>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row>
    <row r="5" spans="1:271" ht="20.100000000000001" customHeight="1">
      <c r="A5" s="5"/>
      <c r="B5" s="7"/>
      <c r="C5" s="9"/>
      <c r="D5" s="7"/>
      <c r="E5" s="7"/>
      <c r="F5" s="7"/>
      <c r="G5" s="5"/>
      <c r="H5" s="5"/>
      <c r="I5" s="5"/>
      <c r="J5" s="5"/>
      <c r="K5" s="5"/>
      <c r="L5" s="5"/>
      <c r="M5" s="5"/>
      <c r="N5" s="5"/>
      <c r="O5" s="5"/>
      <c r="P5" s="5"/>
      <c r="Q5" s="5"/>
      <c r="R5" s="5"/>
      <c r="S5" s="5"/>
      <c r="T5" s="5"/>
      <c r="U5" s="5"/>
      <c r="V5" s="5"/>
      <c r="W5" s="5"/>
      <c r="X5" s="5"/>
      <c r="Y5" s="5"/>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row>
    <row r="6" spans="1:271" ht="20.100000000000001" customHeight="1">
      <c r="A6" s="5"/>
      <c r="B6" s="10"/>
      <c r="C6" s="10"/>
      <c r="D6" s="10"/>
      <c r="E6" s="10"/>
      <c r="F6" s="10"/>
      <c r="G6" s="5"/>
      <c r="H6" s="5"/>
      <c r="I6" s="5"/>
      <c r="J6" s="5"/>
      <c r="K6" s="5"/>
      <c r="L6" s="5"/>
      <c r="M6" s="5"/>
      <c r="N6" s="5"/>
      <c r="O6" s="5"/>
      <c r="P6" s="5"/>
      <c r="Q6" s="5"/>
      <c r="R6" s="5"/>
      <c r="S6" s="5"/>
      <c r="T6" s="5"/>
      <c r="U6" s="5"/>
      <c r="V6" s="5"/>
      <c r="W6" s="5"/>
      <c r="X6" s="5"/>
      <c r="Y6" s="5"/>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row>
    <row r="7" spans="1:271" ht="20.100000000000001" customHeight="1">
      <c r="A7" s="5"/>
      <c r="B7" s="10"/>
      <c r="C7" s="10"/>
      <c r="D7" s="10"/>
      <c r="E7" s="10"/>
      <c r="F7" s="10"/>
      <c r="G7" s="5"/>
      <c r="H7" s="5"/>
      <c r="I7" s="5"/>
      <c r="J7" s="5"/>
      <c r="K7" s="5"/>
      <c r="L7" s="5"/>
      <c r="M7" s="5"/>
      <c r="N7" s="5"/>
      <c r="O7" s="5"/>
      <c r="P7" s="5"/>
      <c r="Q7" s="5"/>
      <c r="R7" s="5"/>
      <c r="S7" s="5"/>
      <c r="T7" s="5"/>
      <c r="U7" s="5"/>
      <c r="V7" s="5"/>
      <c r="W7" s="5"/>
      <c r="X7" s="5"/>
      <c r="Y7" s="5"/>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row>
    <row r="8" spans="1:271" ht="20.100000000000001" customHeight="1">
      <c r="A8" s="5"/>
      <c r="B8" s="10"/>
      <c r="C8" s="10"/>
      <c r="D8" s="10"/>
      <c r="E8" s="10"/>
      <c r="F8" s="10"/>
      <c r="G8" s="5"/>
      <c r="H8" s="5"/>
      <c r="I8" s="5"/>
      <c r="J8" s="5"/>
      <c r="K8" s="5"/>
      <c r="L8" s="5"/>
      <c r="M8" s="5"/>
      <c r="N8" s="5"/>
      <c r="O8" s="5"/>
      <c r="P8" s="5"/>
      <c r="Q8" s="5"/>
      <c r="R8" s="5"/>
      <c r="S8" s="5"/>
      <c r="T8" s="5"/>
      <c r="U8" s="5"/>
      <c r="V8" s="5"/>
      <c r="W8" s="5"/>
      <c r="X8" s="5"/>
      <c r="Y8" s="5"/>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row>
    <row r="9" spans="1:271" ht="20.100000000000001" customHeight="1">
      <c r="A9" s="5"/>
      <c r="B9" s="10"/>
      <c r="C9" s="10"/>
      <c r="D9" s="10"/>
      <c r="E9" s="10"/>
      <c r="F9" s="10"/>
      <c r="G9" s="5"/>
      <c r="H9" s="5"/>
      <c r="I9" s="5"/>
      <c r="J9" s="5"/>
      <c r="K9" s="5"/>
      <c r="L9" s="5"/>
      <c r="M9" s="5"/>
      <c r="N9" s="5"/>
      <c r="O9" s="5"/>
      <c r="P9" s="5"/>
      <c r="Q9" s="5"/>
      <c r="R9" s="5"/>
      <c r="S9" s="5"/>
      <c r="T9" s="5"/>
      <c r="U9" s="5"/>
      <c r="V9" s="5"/>
      <c r="W9" s="5"/>
      <c r="X9" s="5"/>
      <c r="Y9" s="5"/>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row>
    <row r="10" spans="1:271" ht="20.100000000000001" customHeight="1">
      <c r="A10" s="5"/>
      <c r="B10" s="10"/>
      <c r="C10" s="10"/>
      <c r="D10" s="10"/>
      <c r="E10" s="10"/>
      <c r="F10" s="10"/>
      <c r="G10" s="5"/>
      <c r="H10" s="5"/>
      <c r="I10" s="5"/>
      <c r="J10" s="5"/>
      <c r="K10" s="5"/>
      <c r="L10" s="5"/>
      <c r="M10" s="5"/>
      <c r="N10" s="5"/>
      <c r="O10" s="5"/>
      <c r="P10" s="5"/>
      <c r="Q10" s="5"/>
      <c r="R10" s="5"/>
      <c r="S10" s="5"/>
      <c r="T10" s="5"/>
      <c r="U10" s="5"/>
      <c r="V10" s="5"/>
      <c r="W10" s="5"/>
      <c r="X10" s="5"/>
      <c r="Y10" s="5"/>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row>
    <row r="11" spans="1:271" ht="20.100000000000001" customHeight="1">
      <c r="A11" s="5"/>
      <c r="B11" s="10"/>
      <c r="C11" s="10"/>
      <c r="D11" s="10"/>
      <c r="E11" s="10"/>
      <c r="F11" s="10"/>
      <c r="G11" s="5"/>
      <c r="H11" s="5"/>
      <c r="I11" s="5"/>
      <c r="J11" s="5"/>
      <c r="K11" s="5"/>
      <c r="L11" s="5"/>
      <c r="M11" s="5"/>
      <c r="N11" s="5"/>
      <c r="O11" s="5"/>
      <c r="P11" s="5"/>
      <c r="Q11" s="5"/>
      <c r="R11" s="5"/>
      <c r="S11" s="5"/>
      <c r="T11" s="5"/>
      <c r="U11" s="5"/>
      <c r="V11" s="5"/>
      <c r="W11" s="5"/>
      <c r="X11" s="5"/>
      <c r="Y11" s="5"/>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row>
    <row r="12" spans="1:271" ht="20.100000000000001" customHeight="1">
      <c r="A12" s="5"/>
      <c r="B12" s="10"/>
      <c r="C12" s="10"/>
      <c r="D12" s="10"/>
      <c r="E12" s="10"/>
      <c r="F12" s="10"/>
      <c r="G12" s="5"/>
      <c r="H12" s="5"/>
      <c r="I12" s="5"/>
      <c r="J12" s="5"/>
      <c r="K12" s="5"/>
      <c r="L12" s="5"/>
      <c r="M12" s="5"/>
      <c r="N12" s="5"/>
      <c r="O12" s="5"/>
      <c r="P12" s="5"/>
      <c r="Q12" s="5"/>
      <c r="R12" s="5"/>
      <c r="S12" s="5"/>
      <c r="T12" s="5"/>
      <c r="U12" s="5"/>
      <c r="V12" s="5"/>
      <c r="W12" s="5"/>
      <c r="X12" s="5"/>
      <c r="Y12" s="5"/>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row>
    <row r="13" spans="1:271" ht="20.100000000000001" customHeight="1">
      <c r="A13" s="5"/>
      <c r="B13" s="10"/>
      <c r="C13" s="10"/>
      <c r="D13" s="10"/>
      <c r="E13" s="10"/>
      <c r="F13" s="10"/>
      <c r="G13" s="5"/>
      <c r="H13" s="5"/>
      <c r="I13" s="5"/>
      <c r="J13" s="5"/>
      <c r="K13" s="5"/>
      <c r="L13" s="5"/>
      <c r="M13" s="5"/>
      <c r="N13" s="5"/>
      <c r="O13" s="5"/>
      <c r="P13" s="5"/>
      <c r="Q13" s="5"/>
      <c r="R13" s="5"/>
      <c r="S13" s="5"/>
      <c r="T13" s="5"/>
      <c r="U13" s="5"/>
      <c r="V13" s="5"/>
      <c r="W13" s="5"/>
      <c r="X13" s="5"/>
      <c r="Y13" s="5"/>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row>
    <row r="14" spans="1:271" ht="20.100000000000001" customHeight="1">
      <c r="A14" s="5"/>
      <c r="B14" s="10"/>
      <c r="C14" s="10"/>
      <c r="D14" s="10"/>
      <c r="E14" s="10"/>
      <c r="F14" s="10"/>
      <c r="G14" s="5"/>
      <c r="H14" s="5"/>
      <c r="I14" s="5"/>
      <c r="J14" s="5"/>
      <c r="K14" s="5"/>
      <c r="L14" s="5"/>
      <c r="M14" s="5"/>
      <c r="N14" s="5"/>
      <c r="O14" s="5"/>
      <c r="P14" s="5"/>
      <c r="Q14" s="5"/>
      <c r="R14" s="5"/>
      <c r="S14" s="5"/>
      <c r="T14" s="5"/>
      <c r="U14" s="5"/>
      <c r="V14" s="5"/>
      <c r="W14" s="5"/>
      <c r="X14" s="5"/>
      <c r="Y14" s="5"/>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row>
    <row r="15" spans="1:271" ht="20.100000000000001" customHeight="1">
      <c r="A15" s="5"/>
      <c r="B15" s="10"/>
      <c r="C15" s="10"/>
      <c r="D15" s="10"/>
      <c r="E15" s="10"/>
      <c r="F15" s="10"/>
      <c r="G15" s="5"/>
      <c r="H15" s="5"/>
      <c r="I15" s="5"/>
      <c r="J15" s="5"/>
      <c r="K15" s="5"/>
      <c r="L15" s="5"/>
      <c r="M15" s="5"/>
      <c r="N15" s="5"/>
      <c r="O15" s="5"/>
      <c r="P15" s="5"/>
      <c r="Q15" s="5"/>
      <c r="R15" s="5"/>
      <c r="S15" s="5"/>
      <c r="T15" s="5"/>
      <c r="U15" s="5"/>
      <c r="V15" s="5"/>
      <c r="W15" s="5"/>
      <c r="X15" s="5"/>
      <c r="Y15" s="5"/>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c r="IW15" s="7"/>
      <c r="IX15" s="7"/>
      <c r="IY15" s="7"/>
      <c r="IZ15" s="7"/>
      <c r="JA15" s="7"/>
      <c r="JB15" s="7"/>
      <c r="JC15" s="7"/>
      <c r="JD15" s="7"/>
      <c r="JE15" s="7"/>
      <c r="JF15" s="7"/>
      <c r="JG15" s="7"/>
      <c r="JH15" s="7"/>
      <c r="JI15" s="7"/>
      <c r="JJ15" s="7"/>
      <c r="JK15" s="7"/>
    </row>
    <row r="16" spans="1:271" ht="34.5" customHeight="1">
      <c r="A16" s="5"/>
      <c r="B16" s="10"/>
      <c r="C16" s="10"/>
      <c r="D16" s="10"/>
      <c r="E16" s="10"/>
      <c r="F16" s="10"/>
      <c r="G16" s="5"/>
      <c r="H16" s="5"/>
      <c r="I16" s="5"/>
      <c r="J16" s="5"/>
      <c r="K16" s="5"/>
      <c r="L16" s="5"/>
      <c r="M16" s="5"/>
      <c r="N16" s="5"/>
      <c r="O16" s="5"/>
      <c r="P16" s="5"/>
      <c r="Q16" s="5"/>
      <c r="R16" s="5"/>
      <c r="S16" s="5"/>
      <c r="T16" s="5"/>
      <c r="U16" s="5"/>
      <c r="V16" s="5"/>
      <c r="W16" s="5"/>
      <c r="X16" s="5"/>
      <c r="Y16" s="5"/>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c r="IW16" s="7"/>
      <c r="IX16" s="7"/>
      <c r="IY16" s="7"/>
      <c r="IZ16" s="7"/>
      <c r="JA16" s="7"/>
      <c r="JB16" s="7"/>
      <c r="JC16" s="7"/>
      <c r="JD16" s="7"/>
      <c r="JE16" s="7"/>
      <c r="JF16" s="7"/>
      <c r="JG16" s="7"/>
      <c r="JH16" s="7"/>
      <c r="JI16" s="7"/>
      <c r="JJ16" s="7"/>
      <c r="JK16" s="7"/>
    </row>
    <row r="17" spans="1:271" ht="20.100000000000001" customHeight="1">
      <c r="A17" s="5"/>
      <c r="B17" s="50" t="s">
        <v>18</v>
      </c>
      <c r="C17" s="51"/>
      <c r="E17" s="5"/>
      <c r="F17" s="5"/>
      <c r="G17" s="5"/>
      <c r="H17" s="5"/>
      <c r="I17" s="5"/>
      <c r="J17" s="5"/>
      <c r="K17" s="5"/>
      <c r="L17" s="5"/>
      <c r="M17" s="5"/>
      <c r="N17" s="5"/>
      <c r="O17" s="5"/>
      <c r="P17" s="5"/>
      <c r="Q17" s="5"/>
      <c r="R17" s="5"/>
      <c r="S17" s="5"/>
      <c r="T17" s="5"/>
      <c r="U17" s="5"/>
      <c r="V17" s="5"/>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c r="IW17" s="7"/>
      <c r="IX17" s="7"/>
      <c r="IY17" s="7"/>
      <c r="IZ17" s="7"/>
      <c r="JA17" s="7"/>
      <c r="JB17" s="7"/>
      <c r="JC17" s="7"/>
      <c r="JD17" s="7"/>
      <c r="JE17" s="7"/>
      <c r="JF17" s="7"/>
      <c r="JG17" s="7"/>
      <c r="JH17" s="7"/>
    </row>
    <row r="18" spans="1:271" ht="20.100000000000001" customHeight="1">
      <c r="A18" s="5"/>
      <c r="B18" s="52" t="s">
        <v>17</v>
      </c>
      <c r="C18" s="53"/>
      <c r="D18" s="25"/>
      <c r="E18" s="5"/>
      <c r="F18" s="5"/>
      <c r="G18" s="5"/>
      <c r="H18" s="5"/>
      <c r="I18" s="5"/>
      <c r="J18" s="5"/>
      <c r="K18" s="5"/>
      <c r="L18" s="5"/>
      <c r="M18" s="5"/>
      <c r="N18" s="5"/>
      <c r="O18" s="5"/>
      <c r="P18" s="5"/>
      <c r="Q18" s="5"/>
      <c r="R18" s="5"/>
      <c r="S18" s="5"/>
      <c r="T18" s="5"/>
      <c r="U18" s="5"/>
      <c r="V18" s="5"/>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c r="IW18" s="7"/>
      <c r="IX18" s="7"/>
      <c r="IY18" s="7"/>
      <c r="IZ18" s="7"/>
      <c r="JA18" s="7"/>
      <c r="JB18" s="7"/>
      <c r="JC18" s="7"/>
      <c r="JD18" s="7"/>
      <c r="JE18" s="7"/>
      <c r="JF18" s="7"/>
      <c r="JG18" s="7"/>
      <c r="JH18" s="7"/>
    </row>
    <row r="19" spans="1:271" ht="20.100000000000001" customHeight="1">
      <c r="A19" s="5"/>
      <c r="B19" s="17"/>
      <c r="C19" s="17"/>
      <c r="D19" s="17"/>
      <c r="E19" s="5"/>
      <c r="F19" s="5"/>
      <c r="G19" s="5"/>
      <c r="H19" s="5"/>
      <c r="I19" s="5"/>
      <c r="J19" s="5"/>
      <c r="K19" s="5"/>
      <c r="L19" s="5"/>
      <c r="M19" s="5"/>
      <c r="N19" s="5"/>
      <c r="O19" s="5"/>
      <c r="P19" s="5"/>
      <c r="Q19" s="5"/>
      <c r="R19" s="5"/>
      <c r="S19" s="5"/>
      <c r="T19" s="5"/>
      <c r="U19" s="5"/>
      <c r="V19" s="5"/>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row>
    <row r="20" spans="1:271" ht="20.100000000000001" customHeight="1" thickBot="1">
      <c r="A20" s="5"/>
      <c r="C20" s="7"/>
      <c r="D20" s="7"/>
      <c r="E20" s="7"/>
      <c r="F20" s="7"/>
      <c r="G20" s="5"/>
      <c r="H20" s="5"/>
      <c r="I20" s="5"/>
      <c r="J20" s="5"/>
      <c r="K20" s="5"/>
      <c r="L20" s="5"/>
      <c r="M20" s="5"/>
      <c r="N20" s="5"/>
      <c r="O20" s="5"/>
      <c r="P20" s="5"/>
      <c r="Q20" s="5"/>
      <c r="R20" s="5"/>
      <c r="S20" s="5"/>
      <c r="T20" s="5"/>
      <c r="U20" s="5"/>
      <c r="V20" s="5"/>
      <c r="W20" s="5"/>
      <c r="X20" s="5"/>
      <c r="Y20" s="5"/>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c r="IW20" s="7"/>
      <c r="IX20" s="7"/>
      <c r="IY20" s="7"/>
      <c r="IZ20" s="7"/>
      <c r="JA20" s="7"/>
      <c r="JB20" s="7"/>
      <c r="JC20" s="7"/>
      <c r="JD20" s="7"/>
      <c r="JE20" s="7"/>
      <c r="JF20" s="7"/>
      <c r="JG20" s="7"/>
      <c r="JH20" s="7"/>
      <c r="JI20" s="7"/>
      <c r="JJ20" s="7"/>
      <c r="JK20" s="7"/>
    </row>
    <row r="21" spans="1:271" ht="20.100000000000001" customHeight="1" thickTop="1" thickBot="1">
      <c r="B21" s="119" t="s">
        <v>124</v>
      </c>
      <c r="C21" s="107"/>
      <c r="D21" s="120"/>
      <c r="E21" s="107"/>
      <c r="F21" s="121" t="s">
        <v>125</v>
      </c>
    </row>
    <row r="22" spans="1:271" ht="12" thickTop="1">
      <c r="B22" s="109"/>
      <c r="C22" s="22"/>
      <c r="D22" s="22"/>
      <c r="E22" s="22"/>
      <c r="F22" s="110"/>
    </row>
    <row r="23" spans="1:271" ht="11.4">
      <c r="B23" s="109" t="s">
        <v>29</v>
      </c>
      <c r="C23" s="21"/>
      <c r="D23" s="21"/>
      <c r="E23" s="21"/>
      <c r="F23" s="111"/>
    </row>
    <row r="24" spans="1:271" ht="11.4">
      <c r="B24" s="109" t="s">
        <v>30</v>
      </c>
      <c r="C24" s="22"/>
      <c r="D24" s="22"/>
      <c r="E24" s="22"/>
      <c r="F24" s="112"/>
    </row>
    <row r="25" spans="1:271" ht="11.4">
      <c r="B25" s="113"/>
      <c r="C25" s="19"/>
      <c r="D25" s="19"/>
      <c r="E25" s="19"/>
      <c r="F25" s="114"/>
    </row>
    <row r="26" spans="1:271" ht="20.100000000000001" customHeight="1">
      <c r="B26" s="164" t="s">
        <v>126</v>
      </c>
      <c r="C26" s="130"/>
      <c r="D26" s="130"/>
      <c r="E26" s="130"/>
      <c r="F26" s="122" t="s">
        <v>132</v>
      </c>
    </row>
    <row r="27" spans="1:271" ht="20.100000000000001" customHeight="1" thickBot="1">
      <c r="B27" s="165"/>
      <c r="C27" s="166"/>
      <c r="D27" s="166"/>
      <c r="E27" s="166"/>
      <c r="F27" s="123" t="s">
        <v>133</v>
      </c>
    </row>
    <row r="28" spans="1:271" ht="20.100000000000001" customHeight="1" thickTop="1">
      <c r="A28" s="5"/>
      <c r="B28" s="5"/>
      <c r="C28" s="25"/>
      <c r="D28" s="25"/>
      <c r="E28" s="5"/>
      <c r="F28" s="5"/>
      <c r="G28" s="5"/>
      <c r="H28" s="5"/>
      <c r="I28" s="5"/>
      <c r="J28" s="5"/>
      <c r="K28" s="5"/>
      <c r="L28" s="5"/>
      <c r="M28" s="5"/>
      <c r="N28" s="5"/>
      <c r="O28" s="5"/>
      <c r="P28" s="5"/>
      <c r="Q28" s="5"/>
      <c r="R28" s="5"/>
      <c r="S28" s="5"/>
      <c r="T28" s="5"/>
      <c r="U28" s="5"/>
      <c r="V28" s="5"/>
      <c r="W28" s="5"/>
      <c r="X28" s="5"/>
      <c r="Y28" s="5"/>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c r="IW28" s="7"/>
      <c r="IX28" s="7"/>
      <c r="IY28" s="7"/>
      <c r="IZ28" s="7"/>
      <c r="JA28" s="7"/>
      <c r="JB28" s="7"/>
      <c r="JC28" s="7"/>
      <c r="JD28" s="7"/>
      <c r="JE28" s="7"/>
      <c r="JF28" s="7"/>
      <c r="JG28" s="7"/>
      <c r="JH28" s="7"/>
      <c r="JI28" s="7"/>
      <c r="JJ28" s="7"/>
      <c r="JK28" s="7"/>
    </row>
    <row r="29" spans="1:271" ht="20.100000000000001" customHeight="1">
      <c r="A29" s="5"/>
      <c r="B29" s="5"/>
      <c r="C29" s="5"/>
      <c r="D29" s="5"/>
      <c r="E29" s="5"/>
      <c r="F29" s="5"/>
      <c r="G29" s="5"/>
      <c r="H29" s="5"/>
      <c r="I29" s="5"/>
      <c r="J29" s="5"/>
      <c r="K29" s="5"/>
      <c r="L29" s="5"/>
      <c r="M29" s="5"/>
      <c r="N29" s="5"/>
      <c r="O29" s="5"/>
      <c r="P29" s="5"/>
      <c r="Q29" s="5"/>
      <c r="R29" s="5"/>
      <c r="S29" s="5"/>
      <c r="T29" s="5"/>
      <c r="U29" s="5"/>
      <c r="V29" s="5"/>
      <c r="W29" s="5"/>
      <c r="X29" s="5"/>
      <c r="Y29" s="5"/>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c r="IW29" s="7"/>
      <c r="IX29" s="7"/>
      <c r="IY29" s="7"/>
      <c r="IZ29" s="7"/>
      <c r="JA29" s="7"/>
      <c r="JB29" s="7"/>
      <c r="JC29" s="7"/>
      <c r="JD29" s="7"/>
      <c r="JE29" s="7"/>
      <c r="JF29" s="7"/>
      <c r="JG29" s="7"/>
      <c r="JH29" s="7"/>
      <c r="JI29" s="7"/>
      <c r="JJ29" s="7"/>
      <c r="JK29" s="7"/>
    </row>
    <row r="30" spans="1:271" ht="20.100000000000001" customHeight="1">
      <c r="A30" s="5"/>
      <c r="B30" s="5"/>
      <c r="C30" s="5"/>
      <c r="D30" s="5"/>
      <c r="E30" s="5"/>
      <c r="F30" s="5"/>
      <c r="G30" s="5"/>
      <c r="H30" s="5"/>
      <c r="I30" s="5"/>
      <c r="J30" s="5"/>
      <c r="K30" s="5"/>
      <c r="L30" s="5"/>
      <c r="M30" s="5"/>
      <c r="N30" s="5"/>
      <c r="O30" s="5"/>
      <c r="P30" s="5"/>
      <c r="Q30" s="5"/>
      <c r="R30" s="5"/>
      <c r="S30" s="5"/>
      <c r="T30" s="5"/>
      <c r="U30" s="5"/>
      <c r="V30" s="5"/>
      <c r="W30" s="5"/>
      <c r="X30" s="5"/>
      <c r="Y30" s="5"/>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row>
    <row r="31" spans="1:271" ht="20.100000000000001" customHeight="1">
      <c r="A31" s="5"/>
      <c r="B31" s="5"/>
      <c r="C31" s="5"/>
      <c r="D31" s="5"/>
      <c r="E31" s="5"/>
      <c r="F31" s="23"/>
      <c r="G31" s="5"/>
      <c r="H31" s="5"/>
      <c r="I31" s="5"/>
      <c r="J31" s="5"/>
      <c r="K31" s="5"/>
      <c r="L31" s="5"/>
      <c r="M31" s="5"/>
      <c r="N31" s="5"/>
      <c r="O31" s="5"/>
      <c r="P31" s="5"/>
      <c r="Q31" s="5"/>
      <c r="R31" s="5"/>
      <c r="S31" s="5"/>
      <c r="T31" s="5"/>
      <c r="U31" s="5"/>
      <c r="V31" s="5"/>
      <c r="W31" s="5"/>
      <c r="X31" s="5"/>
      <c r="Y31" s="5"/>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row>
    <row r="32" spans="1:271" ht="20.100000000000001" customHeight="1">
      <c r="A32" s="5"/>
      <c r="B32" s="5"/>
      <c r="C32" s="5"/>
      <c r="D32" s="5"/>
      <c r="E32" s="5"/>
      <c r="F32" s="23"/>
      <c r="G32" s="5"/>
      <c r="H32" s="5"/>
      <c r="I32" s="5"/>
      <c r="J32" s="5"/>
      <c r="K32" s="5"/>
      <c r="L32" s="5"/>
      <c r="M32" s="5"/>
      <c r="N32" s="5"/>
      <c r="O32" s="5"/>
      <c r="P32" s="5"/>
      <c r="Q32" s="5"/>
      <c r="R32" s="5"/>
      <c r="S32" s="5"/>
      <c r="T32" s="5"/>
      <c r="U32" s="5"/>
      <c r="V32" s="5"/>
      <c r="W32" s="5"/>
      <c r="X32" s="5"/>
      <c r="Y32" s="5"/>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row>
    <row r="33" spans="1:271" ht="20.100000000000001" customHeight="1">
      <c r="A33" s="5"/>
      <c r="B33" s="5"/>
      <c r="C33" s="5"/>
      <c r="D33" s="5"/>
      <c r="E33" s="5"/>
      <c r="Q33" s="5"/>
      <c r="R33" s="5"/>
      <c r="S33" s="5"/>
      <c r="T33" s="5"/>
      <c r="U33" s="5"/>
      <c r="V33" s="5"/>
      <c r="W33" s="5"/>
      <c r="X33" s="5"/>
      <c r="Y33" s="5"/>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row>
    <row r="34" spans="1:271" ht="20.100000000000001" customHeight="1">
      <c r="A34" s="5"/>
      <c r="B34" s="5"/>
      <c r="C34" s="5"/>
      <c r="D34" s="5"/>
      <c r="E34" s="5"/>
      <c r="Q34" s="5"/>
      <c r="R34" s="5"/>
      <c r="S34" s="5"/>
      <c r="T34" s="5"/>
      <c r="U34" s="5"/>
      <c r="V34" s="5"/>
      <c r="W34" s="5"/>
      <c r="X34" s="5"/>
      <c r="Y34" s="5"/>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row>
    <row r="35" spans="1:271" ht="20.100000000000001" customHeight="1">
      <c r="A35" s="5"/>
      <c r="B35" s="5"/>
      <c r="C35" s="5"/>
      <c r="D35" s="5"/>
      <c r="E35" s="5"/>
      <c r="F35" s="24"/>
      <c r="G35" s="5"/>
      <c r="H35" s="5"/>
      <c r="I35" s="5"/>
      <c r="J35" s="5"/>
      <c r="K35" s="5"/>
      <c r="L35" s="5"/>
      <c r="M35" s="5"/>
      <c r="N35" s="5"/>
      <c r="O35" s="5"/>
      <c r="P35" s="5"/>
      <c r="Q35" s="5"/>
      <c r="R35" s="5"/>
      <c r="S35" s="5"/>
      <c r="T35" s="5"/>
      <c r="U35" s="5"/>
      <c r="V35" s="5"/>
      <c r="W35" s="5"/>
      <c r="X35" s="5"/>
      <c r="Y35" s="5"/>
      <c r="Z35" s="5"/>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row>
    <row r="36" spans="1:271"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row>
    <row r="37" spans="1:271" ht="20.100000000000001"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row>
    <row r="38" spans="1:271" ht="20.100000000000001"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row>
    <row r="39" spans="1:271" ht="20.100000000000001"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row>
    <row r="40" spans="1:271" ht="20.100000000000001" customHeight="1">
      <c r="A40" s="5"/>
      <c r="B40" s="5"/>
      <c r="C40" s="25"/>
      <c r="D40" s="25"/>
      <c r="E40" s="5"/>
      <c r="F40" s="5"/>
      <c r="G40" s="5"/>
      <c r="H40" s="5"/>
      <c r="I40" s="5"/>
      <c r="J40" s="5"/>
      <c r="K40" s="5"/>
      <c r="L40" s="5"/>
      <c r="M40" s="5"/>
      <c r="N40" s="5"/>
      <c r="O40" s="5"/>
      <c r="P40" s="5"/>
      <c r="Q40" s="5"/>
      <c r="R40" s="5"/>
      <c r="S40" s="5"/>
      <c r="T40" s="5"/>
      <c r="U40" s="5"/>
      <c r="V40" s="5"/>
      <c r="W40" s="5"/>
      <c r="X40" s="5"/>
      <c r="Y40" s="5"/>
      <c r="Z40" s="5"/>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row>
    <row r="41" spans="1:271" ht="20.100000000000001"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row>
    <row r="42" spans="1:271" ht="20.100000000000001"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row>
    <row r="43" spans="1:271" ht="20.100000000000001"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row>
    <row r="44" spans="1:271" ht="20.100000000000001"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row>
    <row r="45" spans="1:271" ht="20.100000000000001"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row>
    <row r="46" spans="1:271" ht="20.10000000000000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row>
    <row r="47" spans="1:271" ht="20.100000000000001"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row>
    <row r="48" spans="1:271" ht="20.100000000000001"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row>
    <row r="49" spans="1:219" ht="20.100000000000001" customHeight="1">
      <c r="A49" s="5"/>
      <c r="B49" s="5"/>
      <c r="C49" s="25"/>
      <c r="D49" s="25"/>
      <c r="E49" s="5"/>
      <c r="F49" s="5"/>
      <c r="G49" s="5"/>
      <c r="H49" s="5"/>
      <c r="I49" s="5"/>
      <c r="J49" s="5"/>
      <c r="K49" s="5"/>
      <c r="L49" s="5"/>
      <c r="M49" s="5"/>
      <c r="N49" s="5"/>
      <c r="O49" s="5"/>
      <c r="P49" s="5"/>
      <c r="Q49" s="5"/>
      <c r="R49" s="5"/>
      <c r="S49" s="5"/>
      <c r="T49" s="5"/>
      <c r="U49" s="5"/>
      <c r="V49" s="5"/>
      <c r="W49" s="5"/>
      <c r="X49" s="5"/>
      <c r="Y49" s="5"/>
      <c r="Z49" s="5"/>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row>
    <row r="50" spans="1:219" ht="20.100000000000001"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row>
    <row r="51" spans="1:219" ht="20.100000000000001"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row>
    <row r="52" spans="1:219" ht="20.100000000000001"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row>
    <row r="53" spans="1:219" ht="20.100000000000001"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row>
    <row r="54" spans="1:219" ht="20.100000000000001"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row>
    <row r="55" spans="1:219" ht="20.100000000000001"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row>
    <row r="56" spans="1:219" ht="20.100000000000001"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row>
    <row r="57" spans="1:219" ht="20.100000000000001"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row>
    <row r="58" spans="1:219" ht="20.100000000000001"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row>
    <row r="59" spans="1:219" ht="20.100000000000001"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row>
    <row r="60" spans="1:219" ht="20.100000000000001"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row>
    <row r="61" spans="1:219" ht="20.100000000000001"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row>
    <row r="62" spans="1:219" ht="20.100000000000001"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row>
    <row r="63" spans="1:219" ht="20.100000000000001"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row>
    <row r="64" spans="1:219" ht="20.100000000000001"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row>
    <row r="65" spans="1:219" ht="20.100000000000001"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row>
    <row r="66" spans="1:219" ht="20.100000000000001"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row>
    <row r="67" spans="1:219" ht="20.100000000000001"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row>
    <row r="68" spans="1:219" ht="20.100000000000001"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row>
    <row r="69" spans="1:219" ht="20.100000000000001"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row>
    <row r="70" spans="1:219" ht="20.100000000000001"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row>
    <row r="71" spans="1:219" ht="20.100000000000001"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row>
    <row r="72" spans="1:219" ht="20.100000000000001"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row>
    <row r="73" spans="1:219" ht="20.100000000000001"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row>
    <row r="74" spans="1:219" ht="20.100000000000001"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row>
    <row r="75" spans="1:219" ht="20.100000000000001"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row>
    <row r="76" spans="1:219" ht="20.100000000000001"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row>
    <row r="77" spans="1:219" ht="20.100000000000001"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row>
    <row r="78" spans="1:219" ht="20.100000000000001"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row>
    <row r="79" spans="1:219" ht="20.100000000000001"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row>
    <row r="80" spans="1:219" ht="20.100000000000001"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row>
    <row r="81" spans="1:219" ht="20.100000000000001"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row>
    <row r="82" spans="1:219" ht="20.100000000000001"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row>
    <row r="83" spans="1:219" ht="20.100000000000001"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row>
    <row r="84" spans="1:219" ht="20.100000000000001"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row>
    <row r="85" spans="1:219" ht="20.100000000000001"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row>
    <row r="86" spans="1:219" ht="20.100000000000001"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row>
    <row r="87" spans="1:219" ht="20.100000000000001"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row>
    <row r="88" spans="1:219" ht="20.100000000000001"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row>
    <row r="89" spans="1:219" ht="20.100000000000001"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row>
    <row r="90" spans="1:219" ht="20.100000000000001"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row>
    <row r="91" spans="1:219" ht="20.100000000000001"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row>
    <row r="92" spans="1:219" ht="20.100000000000001"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row>
    <row r="93" spans="1:219" ht="20.100000000000001"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row>
    <row r="94" spans="1:219" ht="20.100000000000001"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row>
    <row r="95" spans="1:219" ht="20.100000000000001"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row>
    <row r="96" spans="1:219" ht="20.100000000000001"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row>
    <row r="97" spans="1:205" ht="20.100000000000001"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row>
    <row r="98" spans="1:205" ht="20.100000000000001"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row>
    <row r="99" spans="1:205" ht="20.100000000000001"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row>
    <row r="100" spans="1:205" ht="20.100000000000001"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row>
    <row r="101" spans="1:205" ht="20.100000000000001"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row>
    <row r="102" spans="1:205" ht="20.100000000000001"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row>
    <row r="103" spans="1:205" ht="20.100000000000001"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row>
    <row r="104" spans="1:205" ht="20.100000000000001"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row>
    <row r="105" spans="1:205" ht="20.100000000000001"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row>
    <row r="106" spans="1:205" ht="20.100000000000001"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row>
    <row r="107" spans="1:205" ht="20.100000000000001"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row>
    <row r="108" spans="1:205" ht="20.100000000000001"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row>
    <row r="109" spans="1:205" ht="20.100000000000001"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row>
    <row r="110" spans="1:205" ht="20.100000000000001"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row>
    <row r="111" spans="1:205" ht="20.100000000000001"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row>
    <row r="112" spans="1:205" ht="20.100000000000001"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row>
    <row r="113" spans="1:205" ht="20.100000000000001"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row>
    <row r="114" spans="1:205" ht="20.100000000000001"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row>
    <row r="115" spans="1:205" ht="20.100000000000001"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row>
    <row r="116" spans="1:205" ht="20.100000000000001"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row>
    <row r="117" spans="1:205" ht="20.100000000000001"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row>
    <row r="118" spans="1:205" ht="20.100000000000001"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row>
    <row r="119" spans="1:205" ht="20.100000000000001"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row>
    <row r="120" spans="1:20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row>
    <row r="121" spans="1:20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row>
    <row r="122" spans="1:205" ht="20.10000000000000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row>
    <row r="123" spans="1:205" ht="20.100000000000001"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row>
    <row r="124" spans="1:205" ht="20.10000000000000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row>
    <row r="125" spans="1:205" ht="20.10000000000000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row>
    <row r="126" spans="1:205" ht="20.10000000000000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row>
    <row r="127" spans="1:205" ht="20.10000000000000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row>
    <row r="128" spans="1:205" ht="20.100000000000001"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row>
    <row r="129" spans="7:205" ht="20.100000000000001" customHeight="1">
      <c r="G129" s="5"/>
      <c r="H129" s="5"/>
      <c r="I129" s="5"/>
      <c r="J129" s="5"/>
      <c r="K129" s="5"/>
      <c r="L129" s="5"/>
      <c r="M129" s="5"/>
      <c r="N129" s="5"/>
      <c r="O129" s="5"/>
      <c r="P129" s="5"/>
      <c r="Q129" s="5"/>
      <c r="R129" s="5"/>
      <c r="S129" s="5"/>
      <c r="T129" s="5"/>
      <c r="U129" s="5"/>
      <c r="V129" s="5"/>
      <c r="W129" s="5"/>
      <c r="X129" s="5"/>
      <c r="Y129" s="5"/>
      <c r="Z129" s="5"/>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row>
    <row r="130" spans="7:205" ht="20.100000000000001" customHeight="1">
      <c r="G130" s="5"/>
      <c r="H130" s="5"/>
      <c r="I130" s="5"/>
      <c r="J130" s="5"/>
      <c r="K130" s="5"/>
      <c r="L130" s="5"/>
      <c r="M130" s="5"/>
      <c r="N130" s="5"/>
      <c r="O130" s="5"/>
      <c r="P130" s="5"/>
      <c r="Q130" s="5"/>
      <c r="R130" s="5"/>
      <c r="S130" s="5"/>
      <c r="T130" s="5"/>
      <c r="U130" s="5"/>
      <c r="V130" s="5"/>
      <c r="W130" s="5"/>
      <c r="X130" s="5"/>
      <c r="Y130" s="5"/>
      <c r="Z130" s="5"/>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row>
    <row r="131" spans="7:205" ht="20.100000000000001" customHeight="1">
      <c r="G131" s="5"/>
      <c r="H131" s="5"/>
      <c r="I131" s="5"/>
      <c r="J131" s="5"/>
      <c r="K131" s="5"/>
      <c r="L131" s="5"/>
      <c r="M131" s="5"/>
      <c r="N131" s="5"/>
      <c r="O131" s="5"/>
      <c r="P131" s="5"/>
      <c r="Q131" s="5"/>
      <c r="R131" s="5"/>
      <c r="S131" s="5"/>
      <c r="T131" s="5"/>
      <c r="U131" s="5"/>
      <c r="V131" s="5"/>
      <c r="W131" s="5"/>
      <c r="X131" s="5"/>
      <c r="Y131" s="5"/>
      <c r="Z131" s="5"/>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row>
    <row r="132" spans="7:205" ht="20.100000000000001" customHeight="1">
      <c r="G132" s="5"/>
      <c r="H132" s="5"/>
      <c r="I132" s="5"/>
      <c r="J132" s="5"/>
      <c r="K132" s="5"/>
      <c r="L132" s="5"/>
      <c r="M132" s="5"/>
      <c r="N132" s="5"/>
      <c r="O132" s="5"/>
      <c r="P132" s="5"/>
      <c r="Q132" s="5"/>
      <c r="R132" s="5"/>
      <c r="S132" s="5"/>
      <c r="T132" s="5"/>
      <c r="U132" s="5"/>
      <c r="V132" s="5"/>
      <c r="W132" s="5"/>
      <c r="X132" s="5"/>
      <c r="Y132" s="5"/>
      <c r="Z132" s="5"/>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row>
    <row r="133" spans="7:205" ht="20.100000000000001" customHeight="1">
      <c r="G133" s="5"/>
      <c r="H133" s="5"/>
      <c r="I133" s="5"/>
      <c r="J133" s="5"/>
      <c r="K133" s="5"/>
      <c r="L133" s="5"/>
      <c r="M133" s="5"/>
      <c r="N133" s="5"/>
      <c r="O133" s="5"/>
      <c r="P133" s="5"/>
      <c r="Q133" s="5"/>
      <c r="R133" s="5"/>
      <c r="S133" s="5"/>
      <c r="T133" s="5"/>
      <c r="U133" s="5"/>
      <c r="V133" s="5"/>
      <c r="W133" s="5"/>
      <c r="X133" s="5"/>
      <c r="Y133" s="5"/>
      <c r="Z133" s="5"/>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row>
    <row r="134" spans="7:205" ht="20.100000000000001" customHeight="1">
      <c r="G134" s="5"/>
      <c r="H134" s="5"/>
      <c r="I134" s="5"/>
      <c r="J134" s="5"/>
      <c r="K134" s="5"/>
      <c r="L134" s="5"/>
      <c r="M134" s="5"/>
      <c r="N134" s="5"/>
      <c r="O134" s="5"/>
      <c r="P134" s="5"/>
      <c r="Q134" s="5"/>
      <c r="R134" s="5"/>
      <c r="S134" s="5"/>
      <c r="T134" s="5"/>
      <c r="U134" s="5"/>
      <c r="V134" s="5"/>
      <c r="W134" s="5"/>
      <c r="X134" s="5"/>
      <c r="Y134" s="5"/>
      <c r="Z134" s="5"/>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row>
    <row r="135" spans="7:205" ht="20.100000000000001" customHeight="1">
      <c r="G135" s="5"/>
      <c r="H135" s="5"/>
      <c r="I135" s="5"/>
      <c r="J135" s="5"/>
      <c r="K135" s="5"/>
      <c r="L135" s="5"/>
      <c r="M135" s="5"/>
      <c r="N135" s="5"/>
      <c r="O135" s="5"/>
      <c r="P135" s="5"/>
      <c r="Q135" s="5"/>
      <c r="R135" s="5"/>
      <c r="S135" s="5"/>
      <c r="T135" s="5"/>
      <c r="U135" s="5"/>
      <c r="V135" s="5"/>
      <c r="W135" s="5"/>
      <c r="X135" s="5"/>
      <c r="Y135" s="5"/>
      <c r="Z135" s="5"/>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row>
    <row r="136" spans="7:205" ht="20.100000000000001" customHeight="1">
      <c r="G136" s="5"/>
      <c r="H136" s="5"/>
      <c r="I136" s="5"/>
      <c r="J136" s="5"/>
      <c r="K136" s="5"/>
      <c r="L136" s="5"/>
      <c r="M136" s="5"/>
      <c r="N136" s="5"/>
      <c r="O136" s="5"/>
      <c r="P136" s="5"/>
      <c r="Q136" s="5"/>
      <c r="R136" s="5"/>
      <c r="S136" s="5"/>
      <c r="T136" s="5"/>
      <c r="U136" s="5"/>
      <c r="V136" s="5"/>
      <c r="W136" s="5"/>
      <c r="X136" s="5"/>
      <c r="Y136" s="5"/>
      <c r="Z136" s="5"/>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row>
    <row r="137" spans="7:205" ht="20.100000000000001" customHeight="1">
      <c r="G137" s="5"/>
      <c r="H137" s="5"/>
      <c r="I137" s="5"/>
      <c r="J137" s="5"/>
      <c r="K137" s="5"/>
      <c r="L137" s="5"/>
      <c r="M137" s="5"/>
      <c r="N137" s="5"/>
      <c r="O137" s="5"/>
      <c r="P137" s="5"/>
      <c r="Q137" s="5"/>
      <c r="R137" s="5"/>
      <c r="S137" s="5"/>
      <c r="T137" s="5"/>
      <c r="U137" s="5"/>
      <c r="V137" s="5"/>
      <c r="W137" s="5"/>
      <c r="X137" s="5"/>
      <c r="Y137" s="5"/>
      <c r="Z137" s="5"/>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row>
    <row r="138" spans="7:205" ht="20.100000000000001" customHeight="1">
      <c r="G138" s="5"/>
      <c r="H138" s="5"/>
      <c r="I138" s="5"/>
      <c r="J138" s="5"/>
      <c r="K138" s="5"/>
      <c r="L138" s="5"/>
      <c r="M138" s="5"/>
      <c r="N138" s="5"/>
      <c r="O138" s="5"/>
      <c r="P138" s="5"/>
      <c r="Q138" s="5"/>
      <c r="R138" s="5"/>
      <c r="S138" s="5"/>
      <c r="T138" s="5"/>
      <c r="U138" s="5"/>
      <c r="V138" s="5"/>
      <c r="W138" s="5"/>
      <c r="X138" s="5"/>
      <c r="Y138" s="5"/>
      <c r="Z138" s="5"/>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row>
    <row r="139" spans="7:205" ht="20.100000000000001" customHeight="1">
      <c r="G139" s="5"/>
      <c r="H139" s="5"/>
      <c r="I139" s="5"/>
      <c r="J139" s="5"/>
      <c r="K139" s="5"/>
      <c r="L139" s="5"/>
      <c r="M139" s="5"/>
      <c r="N139" s="5"/>
      <c r="O139" s="5"/>
      <c r="P139" s="5"/>
      <c r="Q139" s="5"/>
      <c r="R139" s="5"/>
      <c r="S139" s="5"/>
      <c r="T139" s="5"/>
      <c r="U139" s="5"/>
      <c r="V139" s="5"/>
      <c r="W139" s="5"/>
      <c r="X139" s="5"/>
      <c r="Y139" s="5"/>
      <c r="Z139" s="5"/>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row>
    <row r="140" spans="7:205" ht="20.100000000000001" customHeight="1">
      <c r="G140" s="5"/>
      <c r="H140" s="5"/>
      <c r="I140" s="5"/>
      <c r="J140" s="5"/>
      <c r="K140" s="5"/>
      <c r="L140" s="5"/>
      <c r="M140" s="5"/>
      <c r="N140" s="5"/>
      <c r="O140" s="5"/>
      <c r="P140" s="5"/>
      <c r="Q140" s="5"/>
      <c r="R140" s="5"/>
      <c r="S140" s="5"/>
      <c r="T140" s="5"/>
      <c r="U140" s="5"/>
      <c r="V140" s="5"/>
      <c r="W140" s="5"/>
      <c r="X140" s="5"/>
      <c r="Y140" s="5"/>
      <c r="Z140" s="5"/>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row>
    <row r="141" spans="7:205" ht="20.100000000000001" customHeight="1">
      <c r="G141" s="5"/>
      <c r="H141" s="5"/>
      <c r="I141" s="5"/>
      <c r="J141" s="5"/>
      <c r="K141" s="5"/>
      <c r="L141" s="5"/>
      <c r="M141" s="5"/>
      <c r="N141" s="5"/>
      <c r="O141" s="5"/>
      <c r="P141" s="5"/>
      <c r="Q141" s="5"/>
      <c r="R141" s="5"/>
      <c r="S141" s="5"/>
      <c r="T141" s="5"/>
      <c r="U141" s="5"/>
      <c r="V141" s="5"/>
      <c r="W141" s="5"/>
      <c r="X141" s="5"/>
      <c r="Y141" s="5"/>
      <c r="Z141" s="5"/>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row>
    <row r="142" spans="7:205" ht="20.100000000000001" customHeight="1">
      <c r="G142" s="5"/>
      <c r="H142" s="5"/>
      <c r="I142" s="5"/>
      <c r="J142" s="5"/>
      <c r="K142" s="5"/>
      <c r="L142" s="5"/>
      <c r="M142" s="5"/>
      <c r="N142" s="5"/>
      <c r="O142" s="5"/>
      <c r="P142" s="5"/>
      <c r="Q142" s="5"/>
      <c r="R142" s="5"/>
      <c r="S142" s="5"/>
      <c r="T142" s="5"/>
      <c r="U142" s="5"/>
      <c r="V142" s="5"/>
      <c r="W142" s="5"/>
      <c r="X142" s="5"/>
      <c r="Y142" s="5"/>
      <c r="Z142" s="5"/>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row>
    <row r="143" spans="7:205" ht="20.100000000000001" customHeight="1">
      <c r="G143" s="5"/>
      <c r="H143" s="5"/>
      <c r="I143" s="5"/>
      <c r="J143" s="5"/>
      <c r="K143" s="5"/>
      <c r="L143" s="5"/>
      <c r="M143" s="5"/>
      <c r="N143" s="5"/>
      <c r="O143" s="5"/>
      <c r="P143" s="5"/>
      <c r="Q143" s="5"/>
      <c r="R143" s="5"/>
      <c r="S143" s="5"/>
      <c r="T143" s="5"/>
      <c r="U143" s="5"/>
      <c r="V143" s="5"/>
      <c r="W143" s="5"/>
      <c r="X143" s="5"/>
      <c r="Y143" s="5"/>
      <c r="Z143" s="5"/>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row>
    <row r="144" spans="7:205" ht="20.100000000000001" customHeight="1">
      <c r="G144" s="5"/>
      <c r="H144" s="5"/>
      <c r="I144" s="5"/>
      <c r="J144" s="5"/>
      <c r="K144" s="5"/>
      <c r="L144" s="5"/>
      <c r="M144" s="5"/>
      <c r="N144" s="5"/>
      <c r="O144" s="5"/>
      <c r="P144" s="5"/>
      <c r="Q144" s="5"/>
      <c r="R144" s="5"/>
      <c r="S144" s="5"/>
      <c r="T144" s="5"/>
      <c r="U144" s="5"/>
      <c r="V144" s="5"/>
      <c r="W144" s="5"/>
      <c r="X144" s="5"/>
      <c r="Y144" s="5"/>
      <c r="Z144" s="5"/>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row>
    <row r="145" spans="7:205" ht="20.100000000000001" customHeight="1">
      <c r="G145" s="5"/>
      <c r="H145" s="5"/>
      <c r="I145" s="5"/>
      <c r="J145" s="5"/>
      <c r="K145" s="5"/>
      <c r="L145" s="5"/>
      <c r="M145" s="5"/>
      <c r="N145" s="5"/>
      <c r="O145" s="5"/>
      <c r="P145" s="5"/>
      <c r="Q145" s="5"/>
      <c r="R145" s="5"/>
      <c r="S145" s="5"/>
      <c r="T145" s="5"/>
      <c r="U145" s="5"/>
      <c r="V145" s="5"/>
      <c r="W145" s="5"/>
      <c r="X145" s="5"/>
      <c r="Y145" s="5"/>
      <c r="Z145" s="5"/>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row>
    <row r="146" spans="7:205" ht="20.100000000000001" customHeight="1">
      <c r="G146" s="5"/>
      <c r="H146" s="5"/>
      <c r="I146" s="5"/>
      <c r="J146" s="5"/>
      <c r="K146" s="5"/>
      <c r="L146" s="5"/>
      <c r="M146" s="5"/>
      <c r="N146" s="5"/>
      <c r="O146" s="5"/>
      <c r="P146" s="5"/>
      <c r="Q146" s="5"/>
      <c r="R146" s="5"/>
      <c r="S146" s="5"/>
      <c r="T146" s="5"/>
      <c r="U146" s="5"/>
      <c r="V146" s="5"/>
      <c r="W146" s="5"/>
      <c r="X146" s="5"/>
      <c r="Y146" s="5"/>
      <c r="Z146" s="5"/>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row>
    <row r="147" spans="7:205" ht="20.100000000000001" customHeight="1">
      <c r="G147" s="5"/>
      <c r="H147" s="5"/>
      <c r="I147" s="5"/>
      <c r="J147" s="5"/>
      <c r="K147" s="5"/>
      <c r="L147" s="5"/>
      <c r="M147" s="5"/>
      <c r="N147" s="5"/>
      <c r="O147" s="5"/>
      <c r="P147" s="5"/>
      <c r="Q147" s="5"/>
      <c r="R147" s="5"/>
      <c r="S147" s="5"/>
      <c r="T147" s="5"/>
      <c r="U147" s="5"/>
      <c r="V147" s="5"/>
      <c r="W147" s="5"/>
      <c r="X147" s="5"/>
      <c r="Y147" s="5"/>
      <c r="Z147" s="5"/>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row>
    <row r="148" spans="7:205" ht="20.100000000000001" customHeight="1">
      <c r="G148" s="5"/>
      <c r="H148" s="5"/>
      <c r="I148" s="5"/>
      <c r="J148" s="5"/>
      <c r="K148" s="5"/>
      <c r="L148" s="5"/>
      <c r="M148" s="5"/>
      <c r="N148" s="5"/>
      <c r="O148" s="5"/>
      <c r="P148" s="5"/>
      <c r="Q148" s="5"/>
      <c r="R148" s="5"/>
      <c r="S148" s="5"/>
      <c r="T148" s="5"/>
      <c r="U148" s="5"/>
      <c r="V148" s="5"/>
      <c r="W148" s="5"/>
      <c r="X148" s="5"/>
      <c r="Y148" s="5"/>
      <c r="Z148" s="5"/>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row>
    <row r="149" spans="7:205" ht="20.100000000000001" customHeight="1">
      <c r="G149" s="5"/>
      <c r="H149" s="5"/>
      <c r="I149" s="5"/>
      <c r="J149" s="5"/>
      <c r="K149" s="5"/>
      <c r="L149" s="5"/>
      <c r="M149" s="5"/>
      <c r="N149" s="5"/>
      <c r="O149" s="5"/>
      <c r="P149" s="5"/>
      <c r="Q149" s="5"/>
      <c r="R149" s="5"/>
      <c r="S149" s="5"/>
      <c r="T149" s="5"/>
      <c r="U149" s="5"/>
      <c r="V149" s="5"/>
      <c r="W149" s="5"/>
      <c r="X149" s="5"/>
      <c r="Y149" s="5"/>
      <c r="Z149" s="5"/>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row>
    <row r="150" spans="7:205" ht="20.100000000000001" customHeight="1">
      <c r="G150" s="5"/>
      <c r="H150" s="5"/>
      <c r="I150" s="5"/>
      <c r="J150" s="5"/>
      <c r="K150" s="5"/>
      <c r="L150" s="5"/>
      <c r="M150" s="5"/>
      <c r="N150" s="5"/>
      <c r="O150" s="5"/>
      <c r="P150" s="5"/>
      <c r="Q150" s="5"/>
      <c r="R150" s="5"/>
      <c r="S150" s="5"/>
      <c r="T150" s="5"/>
      <c r="U150" s="5"/>
      <c r="V150" s="5"/>
      <c r="W150" s="5"/>
      <c r="X150" s="5"/>
      <c r="Y150" s="5"/>
      <c r="Z150" s="5"/>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row>
    <row r="151" spans="7:205" ht="20.100000000000001" customHeight="1">
      <c r="G151" s="5"/>
      <c r="H151" s="5"/>
      <c r="I151" s="5"/>
      <c r="J151" s="5"/>
      <c r="K151" s="5"/>
      <c r="L151" s="5"/>
      <c r="M151" s="5"/>
      <c r="N151" s="5"/>
      <c r="O151" s="5"/>
      <c r="P151" s="5"/>
      <c r="Q151" s="5"/>
      <c r="R151" s="5"/>
      <c r="S151" s="5"/>
      <c r="T151" s="5"/>
      <c r="U151" s="5"/>
      <c r="V151" s="5"/>
      <c r="W151" s="5"/>
      <c r="X151" s="5"/>
      <c r="Y151" s="5"/>
      <c r="Z151" s="5"/>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row>
    <row r="152" spans="7:205" ht="20.100000000000001" customHeight="1">
      <c r="G152" s="5"/>
      <c r="H152" s="5"/>
      <c r="I152" s="5"/>
      <c r="J152" s="5"/>
      <c r="K152" s="5"/>
      <c r="L152" s="5"/>
      <c r="M152" s="5"/>
      <c r="N152" s="5"/>
      <c r="O152" s="5"/>
      <c r="P152" s="5"/>
      <c r="Q152" s="5"/>
      <c r="R152" s="5"/>
      <c r="S152" s="5"/>
      <c r="T152" s="5"/>
      <c r="U152" s="5"/>
      <c r="V152" s="5"/>
      <c r="W152" s="5"/>
      <c r="X152" s="5"/>
      <c r="Y152" s="5"/>
      <c r="Z152" s="5"/>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row>
    <row r="153" spans="7:205" ht="20.100000000000001" customHeight="1">
      <c r="G153" s="5"/>
      <c r="H153" s="5"/>
      <c r="I153" s="5"/>
      <c r="J153" s="5"/>
      <c r="K153" s="5"/>
      <c r="L153" s="5"/>
      <c r="M153" s="5"/>
      <c r="N153" s="5"/>
      <c r="O153" s="5"/>
      <c r="P153" s="5"/>
      <c r="Q153" s="5"/>
      <c r="R153" s="5"/>
      <c r="S153" s="5"/>
      <c r="T153" s="5"/>
      <c r="U153" s="5"/>
      <c r="V153" s="5"/>
      <c r="W153" s="5"/>
      <c r="X153" s="5"/>
      <c r="Y153" s="5"/>
      <c r="Z153" s="5"/>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row>
    <row r="154" spans="7:205" ht="20.100000000000001" customHeight="1">
      <c r="G154" s="5"/>
      <c r="H154" s="5"/>
      <c r="I154" s="5"/>
      <c r="J154" s="5"/>
      <c r="K154" s="5"/>
      <c r="L154" s="5"/>
      <c r="M154" s="5"/>
      <c r="N154" s="5"/>
      <c r="O154" s="5"/>
      <c r="P154" s="5"/>
      <c r="Q154" s="5"/>
      <c r="R154" s="5"/>
      <c r="S154" s="5"/>
      <c r="T154" s="5"/>
      <c r="U154" s="5"/>
      <c r="V154" s="5"/>
      <c r="W154" s="5"/>
      <c r="X154" s="5"/>
      <c r="Y154" s="5"/>
      <c r="Z154" s="5"/>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row>
    <row r="155" spans="7:205" ht="20.100000000000001" customHeight="1">
      <c r="G155" s="5"/>
      <c r="H155" s="5"/>
      <c r="I155" s="5"/>
      <c r="J155" s="5"/>
      <c r="K155" s="5"/>
      <c r="L155" s="5"/>
      <c r="M155" s="5"/>
      <c r="N155" s="5"/>
      <c r="O155" s="5"/>
      <c r="P155" s="5"/>
      <c r="Q155" s="5"/>
      <c r="R155" s="5"/>
      <c r="S155" s="5"/>
      <c r="T155" s="5"/>
      <c r="U155" s="5"/>
      <c r="V155" s="5"/>
      <c r="W155" s="5"/>
      <c r="X155" s="5"/>
      <c r="Y155" s="5"/>
      <c r="Z155" s="5"/>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row>
    <row r="156" spans="7:205" ht="20.100000000000001" customHeight="1">
      <c r="G156" s="5"/>
      <c r="H156" s="5"/>
      <c r="I156" s="5"/>
      <c r="J156" s="5"/>
      <c r="K156" s="5"/>
      <c r="L156" s="5"/>
      <c r="M156" s="5"/>
      <c r="N156" s="5"/>
      <c r="O156" s="5"/>
      <c r="P156" s="5"/>
      <c r="Q156" s="5"/>
      <c r="R156" s="5"/>
      <c r="S156" s="5"/>
      <c r="T156" s="5"/>
      <c r="U156" s="5"/>
      <c r="V156" s="5"/>
      <c r="W156" s="5"/>
      <c r="X156" s="5"/>
      <c r="Y156" s="5"/>
      <c r="Z156" s="5"/>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row>
    <row r="157" spans="7:205" ht="20.100000000000001" customHeight="1">
      <c r="G157" s="5"/>
      <c r="H157" s="5"/>
      <c r="I157" s="5"/>
      <c r="J157" s="5"/>
      <c r="K157" s="5"/>
      <c r="L157" s="5"/>
      <c r="M157" s="5"/>
      <c r="N157" s="5"/>
      <c r="O157" s="5"/>
      <c r="P157" s="5"/>
      <c r="Q157" s="5"/>
      <c r="R157" s="5"/>
      <c r="S157" s="5"/>
      <c r="T157" s="5"/>
      <c r="U157" s="5"/>
      <c r="V157" s="5"/>
      <c r="W157" s="5"/>
      <c r="X157" s="5"/>
      <c r="Y157" s="5"/>
      <c r="Z157" s="5"/>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row>
    <row r="158" spans="7:205" ht="20.100000000000001" customHeight="1">
      <c r="G158" s="5"/>
      <c r="H158" s="5"/>
      <c r="I158" s="5"/>
      <c r="J158" s="5"/>
      <c r="K158" s="5"/>
      <c r="L158" s="5"/>
      <c r="M158" s="5"/>
      <c r="N158" s="5"/>
      <c r="O158" s="5"/>
      <c r="P158" s="5"/>
      <c r="Q158" s="5"/>
      <c r="R158" s="5"/>
      <c r="S158" s="5"/>
      <c r="T158" s="5"/>
      <c r="U158" s="5"/>
      <c r="V158" s="5"/>
      <c r="W158" s="5"/>
      <c r="X158" s="5"/>
      <c r="Y158" s="5"/>
      <c r="Z158" s="5"/>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row>
    <row r="159" spans="7:205" ht="20.100000000000001" customHeight="1">
      <c r="G159" s="5"/>
      <c r="H159" s="5"/>
      <c r="I159" s="5"/>
      <c r="J159" s="5"/>
      <c r="K159" s="5"/>
      <c r="L159" s="5"/>
      <c r="M159" s="5"/>
      <c r="N159" s="5"/>
      <c r="O159" s="5"/>
      <c r="P159" s="5"/>
      <c r="Q159" s="5"/>
      <c r="R159" s="5"/>
      <c r="S159" s="5"/>
      <c r="T159" s="5"/>
      <c r="U159" s="5"/>
      <c r="V159" s="5"/>
      <c r="W159" s="5"/>
      <c r="X159" s="5"/>
      <c r="Y159" s="5"/>
      <c r="Z159" s="5"/>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row>
    <row r="160" spans="7:205" ht="20.100000000000001" customHeight="1">
      <c r="G160" s="5"/>
      <c r="H160" s="5"/>
      <c r="I160" s="5"/>
      <c r="J160" s="5"/>
      <c r="K160" s="5"/>
      <c r="L160" s="5"/>
      <c r="M160" s="5"/>
      <c r="N160" s="5"/>
      <c r="O160" s="5"/>
      <c r="P160" s="5"/>
      <c r="Q160" s="5"/>
      <c r="R160" s="5"/>
      <c r="S160" s="5"/>
      <c r="T160" s="5"/>
      <c r="U160" s="5"/>
      <c r="V160" s="5"/>
      <c r="W160" s="5"/>
      <c r="X160" s="5"/>
      <c r="Y160" s="5"/>
      <c r="Z160" s="5"/>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row>
    <row r="161" spans="7:205" ht="20.100000000000001" customHeight="1">
      <c r="G161" s="5"/>
      <c r="H161" s="5"/>
      <c r="I161" s="5"/>
      <c r="J161" s="5"/>
      <c r="K161" s="5"/>
      <c r="L161" s="5"/>
      <c r="M161" s="5"/>
      <c r="N161" s="5"/>
      <c r="O161" s="5"/>
      <c r="P161" s="5"/>
      <c r="Q161" s="5"/>
      <c r="R161" s="5"/>
      <c r="S161" s="5"/>
      <c r="T161" s="5"/>
      <c r="U161" s="5"/>
      <c r="V161" s="5"/>
      <c r="W161" s="5"/>
      <c r="X161" s="5"/>
      <c r="Y161" s="5"/>
      <c r="Z161" s="5"/>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row>
    <row r="162" spans="7:205" ht="20.100000000000001" customHeight="1">
      <c r="G162" s="5"/>
      <c r="H162" s="5"/>
      <c r="I162" s="5"/>
      <c r="J162" s="5"/>
      <c r="K162" s="5"/>
      <c r="L162" s="5"/>
      <c r="M162" s="5"/>
      <c r="N162" s="5"/>
      <c r="O162" s="5"/>
      <c r="P162" s="5"/>
      <c r="Q162" s="5"/>
      <c r="R162" s="5"/>
      <c r="S162" s="5"/>
      <c r="T162" s="5"/>
      <c r="U162" s="5"/>
      <c r="V162" s="5"/>
      <c r="W162" s="5"/>
      <c r="X162" s="5"/>
      <c r="Y162" s="5"/>
      <c r="Z162" s="5"/>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row>
    <row r="163" spans="7:205" ht="20.100000000000001" customHeight="1">
      <c r="G163" s="5"/>
      <c r="H163" s="5"/>
      <c r="I163" s="5"/>
      <c r="J163" s="5"/>
      <c r="K163" s="5"/>
      <c r="L163" s="5"/>
      <c r="M163" s="5"/>
      <c r="N163" s="5"/>
      <c r="O163" s="5"/>
      <c r="P163" s="5"/>
      <c r="Q163" s="5"/>
      <c r="R163" s="5"/>
      <c r="S163" s="5"/>
      <c r="T163" s="5"/>
      <c r="U163" s="5"/>
      <c r="V163" s="5"/>
      <c r="W163" s="5"/>
      <c r="X163" s="5"/>
      <c r="Y163" s="5"/>
      <c r="Z163" s="5"/>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row>
    <row r="164" spans="7:205" ht="20.100000000000001" customHeight="1">
      <c r="G164" s="5"/>
      <c r="H164" s="5"/>
      <c r="I164" s="5"/>
      <c r="J164" s="5"/>
      <c r="K164" s="5"/>
      <c r="L164" s="5"/>
      <c r="M164" s="5"/>
      <c r="N164" s="5"/>
      <c r="O164" s="5"/>
      <c r="P164" s="5"/>
      <c r="Q164" s="5"/>
      <c r="R164" s="5"/>
      <c r="S164" s="5"/>
      <c r="T164" s="5"/>
      <c r="U164" s="5"/>
      <c r="V164" s="5"/>
      <c r="W164" s="5"/>
      <c r="X164" s="5"/>
      <c r="Y164" s="5"/>
      <c r="Z164" s="5"/>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row>
    <row r="165" spans="7:205" ht="20.100000000000001" customHeight="1">
      <c r="G165" s="5"/>
      <c r="H165" s="5"/>
      <c r="I165" s="5"/>
      <c r="J165" s="5"/>
      <c r="K165" s="5"/>
      <c r="L165" s="5"/>
      <c r="M165" s="5"/>
      <c r="N165" s="5"/>
      <c r="O165" s="5"/>
      <c r="P165" s="5"/>
      <c r="Q165" s="5"/>
      <c r="R165" s="5"/>
      <c r="S165" s="5"/>
      <c r="T165" s="5"/>
      <c r="U165" s="5"/>
      <c r="V165" s="5"/>
      <c r="W165" s="5"/>
      <c r="X165" s="5"/>
      <c r="Y165" s="5"/>
      <c r="Z165" s="5"/>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row>
    <row r="166" spans="7:205" ht="20.100000000000001" customHeight="1">
      <c r="G166" s="5"/>
      <c r="H166" s="5"/>
      <c r="I166" s="5"/>
      <c r="J166" s="5"/>
      <c r="K166" s="5"/>
      <c r="L166" s="5"/>
      <c r="M166" s="5"/>
      <c r="N166" s="5"/>
      <c r="O166" s="5"/>
      <c r="P166" s="5"/>
      <c r="Q166" s="5"/>
      <c r="R166" s="5"/>
      <c r="S166" s="5"/>
      <c r="T166" s="5"/>
      <c r="U166" s="5"/>
      <c r="V166" s="5"/>
      <c r="W166" s="5"/>
      <c r="X166" s="5"/>
      <c r="Y166" s="5"/>
      <c r="Z166" s="5"/>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row>
    <row r="167" spans="7:205" ht="20.100000000000001" customHeight="1">
      <c r="G167" s="5"/>
      <c r="H167" s="5"/>
      <c r="I167" s="5"/>
      <c r="J167" s="5"/>
      <c r="K167" s="5"/>
      <c r="L167" s="5"/>
      <c r="M167" s="5"/>
      <c r="N167" s="5"/>
      <c r="O167" s="5"/>
      <c r="P167" s="5"/>
      <c r="Q167" s="5"/>
      <c r="R167" s="5"/>
      <c r="S167" s="5"/>
      <c r="T167" s="5"/>
      <c r="U167" s="5"/>
      <c r="V167" s="5"/>
      <c r="W167" s="5"/>
      <c r="X167" s="5"/>
      <c r="Y167" s="5"/>
      <c r="Z167" s="5"/>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row>
    <row r="168" spans="7:205" ht="20.100000000000001" customHeight="1">
      <c r="G168" s="5"/>
      <c r="H168" s="5"/>
      <c r="I168" s="5"/>
      <c r="J168" s="5"/>
      <c r="K168" s="5"/>
      <c r="L168" s="5"/>
      <c r="M168" s="5"/>
      <c r="N168" s="5"/>
      <c r="O168" s="5"/>
      <c r="P168" s="5"/>
      <c r="Q168" s="5"/>
      <c r="R168" s="5"/>
      <c r="S168" s="5"/>
      <c r="T168" s="5"/>
      <c r="U168" s="5"/>
      <c r="V168" s="5"/>
      <c r="W168" s="5"/>
      <c r="X168" s="5"/>
      <c r="Y168" s="5"/>
      <c r="Z168" s="5"/>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row>
    <row r="169" spans="7:205" ht="20.100000000000001" customHeight="1">
      <c r="G169" s="5"/>
      <c r="H169" s="5"/>
      <c r="I169" s="5"/>
      <c r="J169" s="5"/>
      <c r="K169" s="5"/>
      <c r="L169" s="5"/>
      <c r="M169" s="5"/>
      <c r="N169" s="5"/>
      <c r="O169" s="5"/>
      <c r="P169" s="5"/>
      <c r="Q169" s="5"/>
      <c r="R169" s="5"/>
      <c r="S169" s="5"/>
      <c r="T169" s="5"/>
      <c r="U169" s="5"/>
      <c r="V169" s="5"/>
      <c r="W169" s="5"/>
      <c r="X169" s="5"/>
      <c r="Y169" s="5"/>
      <c r="Z169" s="5"/>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row>
    <row r="170" spans="7:205" ht="20.100000000000001" customHeight="1">
      <c r="G170" s="5"/>
      <c r="H170" s="5"/>
      <c r="I170" s="5"/>
      <c r="J170" s="5"/>
      <c r="K170" s="5"/>
      <c r="L170" s="5"/>
      <c r="M170" s="5"/>
      <c r="N170" s="5"/>
      <c r="O170" s="5"/>
      <c r="P170" s="5"/>
      <c r="Q170" s="5"/>
      <c r="R170" s="5"/>
      <c r="S170" s="5"/>
      <c r="T170" s="5"/>
      <c r="U170" s="5"/>
      <c r="V170" s="5"/>
      <c r="W170" s="5"/>
      <c r="X170" s="5"/>
      <c r="Y170" s="5"/>
      <c r="Z170" s="5"/>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row>
    <row r="171" spans="7:205" ht="20.100000000000001" customHeight="1">
      <c r="G171" s="5"/>
      <c r="H171" s="5"/>
      <c r="I171" s="5"/>
      <c r="J171" s="5"/>
      <c r="K171" s="5"/>
      <c r="L171" s="5"/>
      <c r="M171" s="5"/>
      <c r="N171" s="5"/>
      <c r="O171" s="5"/>
      <c r="P171" s="5"/>
      <c r="Q171" s="5"/>
      <c r="R171" s="5"/>
      <c r="S171" s="5"/>
      <c r="T171" s="5"/>
      <c r="U171" s="5"/>
      <c r="V171" s="5"/>
      <c r="W171" s="5"/>
      <c r="X171" s="5"/>
      <c r="Y171" s="5"/>
      <c r="Z171" s="5"/>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row>
    <row r="172" spans="7:205" ht="20.100000000000001" customHeight="1">
      <c r="G172" s="5"/>
      <c r="H172" s="5"/>
      <c r="I172" s="5"/>
      <c r="J172" s="5"/>
      <c r="K172" s="5"/>
      <c r="L172" s="5"/>
      <c r="M172" s="5"/>
      <c r="N172" s="5"/>
      <c r="O172" s="5"/>
      <c r="P172" s="5"/>
      <c r="Q172" s="5"/>
      <c r="R172" s="5"/>
      <c r="S172" s="5"/>
      <c r="T172" s="5"/>
      <c r="U172" s="5"/>
      <c r="V172" s="5"/>
      <c r="W172" s="5"/>
      <c r="X172" s="5"/>
      <c r="Y172" s="5"/>
      <c r="Z172" s="5"/>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row>
    <row r="173" spans="7:205" ht="20.100000000000001" customHeight="1">
      <c r="G173" s="5"/>
      <c r="H173" s="5"/>
      <c r="I173" s="5"/>
      <c r="J173" s="5"/>
      <c r="K173" s="5"/>
      <c r="L173" s="5"/>
      <c r="M173" s="5"/>
      <c r="N173" s="5"/>
      <c r="O173" s="5"/>
      <c r="P173" s="5"/>
      <c r="Q173" s="5"/>
      <c r="R173" s="5"/>
      <c r="S173" s="5"/>
      <c r="T173" s="5"/>
      <c r="U173" s="5"/>
      <c r="V173" s="5"/>
      <c r="W173" s="5"/>
      <c r="X173" s="5"/>
      <c r="Y173" s="5"/>
      <c r="Z173" s="5"/>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row>
    <row r="174" spans="7:205" ht="20.100000000000001" customHeight="1">
      <c r="G174" s="5"/>
      <c r="H174" s="5"/>
      <c r="I174" s="5"/>
      <c r="J174" s="5"/>
      <c r="K174" s="5"/>
      <c r="L174" s="5"/>
      <c r="M174" s="5"/>
      <c r="N174" s="5"/>
      <c r="O174" s="5"/>
      <c r="P174" s="5"/>
      <c r="Q174" s="5"/>
      <c r="R174" s="5"/>
      <c r="S174" s="5"/>
      <c r="T174" s="5"/>
      <c r="U174" s="5"/>
      <c r="V174" s="5"/>
      <c r="W174" s="5"/>
      <c r="X174" s="5"/>
      <c r="Y174" s="5"/>
      <c r="Z174" s="5"/>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c r="GP174" s="7"/>
      <c r="GQ174" s="7"/>
      <c r="GR174" s="7"/>
      <c r="GS174" s="7"/>
      <c r="GT174" s="7"/>
      <c r="GU174" s="7"/>
      <c r="GV174" s="7"/>
      <c r="GW174" s="7"/>
    </row>
    <row r="175" spans="7:205" ht="20.100000000000001" customHeight="1">
      <c r="G175" s="5"/>
      <c r="H175" s="5"/>
      <c r="I175" s="5"/>
      <c r="J175" s="5"/>
      <c r="K175" s="5"/>
      <c r="L175" s="5"/>
      <c r="M175" s="5"/>
      <c r="N175" s="5"/>
      <c r="O175" s="5"/>
      <c r="P175" s="5"/>
      <c r="Q175" s="5"/>
      <c r="R175" s="5"/>
      <c r="S175" s="5"/>
      <c r="T175" s="5"/>
      <c r="U175" s="5"/>
      <c r="V175" s="5"/>
      <c r="W175" s="5"/>
      <c r="X175" s="5"/>
      <c r="Y175" s="5"/>
      <c r="Z175" s="5"/>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row>
    <row r="176" spans="7:205" ht="20.100000000000001" customHeight="1">
      <c r="G176" s="5"/>
      <c r="H176" s="5"/>
      <c r="I176" s="5"/>
      <c r="J176" s="5"/>
      <c r="K176" s="5"/>
      <c r="L176" s="5"/>
      <c r="M176" s="5"/>
      <c r="N176" s="5"/>
      <c r="O176" s="5"/>
      <c r="P176" s="5"/>
      <c r="Q176" s="5"/>
      <c r="R176" s="5"/>
      <c r="S176" s="5"/>
      <c r="T176" s="5"/>
      <c r="U176" s="5"/>
      <c r="V176" s="5"/>
      <c r="W176" s="5"/>
      <c r="X176" s="5"/>
      <c r="Y176" s="5"/>
      <c r="Z176" s="5"/>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row>
    <row r="177" spans="7:205" ht="20.100000000000001" customHeight="1">
      <c r="G177" s="5"/>
      <c r="H177" s="5"/>
      <c r="I177" s="5"/>
      <c r="J177" s="5"/>
      <c r="K177" s="5"/>
      <c r="L177" s="5"/>
      <c r="M177" s="5"/>
      <c r="N177" s="5"/>
      <c r="O177" s="5"/>
      <c r="P177" s="5"/>
      <c r="Q177" s="5"/>
      <c r="R177" s="5"/>
      <c r="S177" s="5"/>
      <c r="T177" s="5"/>
      <c r="U177" s="5"/>
      <c r="V177" s="5"/>
      <c r="W177" s="5"/>
      <c r="X177" s="5"/>
      <c r="Y177" s="5"/>
      <c r="Z177" s="5"/>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row>
    <row r="178" spans="7:205" ht="20.100000000000001" customHeight="1">
      <c r="G178" s="5"/>
      <c r="H178" s="5"/>
      <c r="I178" s="5"/>
      <c r="J178" s="5"/>
      <c r="K178" s="5"/>
      <c r="L178" s="5"/>
      <c r="M178" s="5"/>
      <c r="N178" s="5"/>
      <c r="O178" s="5"/>
      <c r="P178" s="5"/>
      <c r="Q178" s="5"/>
      <c r="R178" s="5"/>
      <c r="S178" s="5"/>
      <c r="T178" s="5"/>
      <c r="U178" s="5"/>
      <c r="V178" s="5"/>
      <c r="W178" s="5"/>
      <c r="X178" s="5"/>
      <c r="Y178" s="5"/>
      <c r="Z178" s="5"/>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row>
    <row r="179" spans="7:205" ht="20.100000000000001" customHeight="1">
      <c r="G179" s="5"/>
      <c r="H179" s="5"/>
      <c r="I179" s="5"/>
      <c r="J179" s="5"/>
      <c r="K179" s="5"/>
      <c r="L179" s="5"/>
      <c r="M179" s="5"/>
      <c r="N179" s="5"/>
      <c r="O179" s="5"/>
      <c r="P179" s="5"/>
      <c r="Q179" s="5"/>
      <c r="R179" s="5"/>
      <c r="S179" s="5"/>
      <c r="T179" s="5"/>
      <c r="U179" s="5"/>
      <c r="V179" s="5"/>
      <c r="W179" s="5"/>
      <c r="X179" s="5"/>
      <c r="Y179" s="5"/>
      <c r="Z179" s="5"/>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row>
    <row r="180" spans="7:205" ht="20.100000000000001" customHeight="1">
      <c r="G180" s="5"/>
      <c r="H180" s="5"/>
      <c r="I180" s="5"/>
      <c r="J180" s="5"/>
      <c r="K180" s="5"/>
      <c r="L180" s="5"/>
      <c r="M180" s="5"/>
      <c r="N180" s="5"/>
      <c r="O180" s="5"/>
      <c r="P180" s="5"/>
      <c r="Q180" s="5"/>
      <c r="R180" s="5"/>
      <c r="S180" s="5"/>
      <c r="T180" s="5"/>
      <c r="U180" s="5"/>
      <c r="V180" s="5"/>
      <c r="W180" s="5"/>
      <c r="X180" s="5"/>
      <c r="Y180" s="5"/>
      <c r="Z180" s="5"/>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row>
    <row r="181" spans="7:205" ht="20.100000000000001" customHeight="1">
      <c r="G181" s="5"/>
      <c r="H181" s="5"/>
      <c r="I181" s="5"/>
      <c r="J181" s="5"/>
      <c r="K181" s="5"/>
      <c r="L181" s="5"/>
      <c r="M181" s="5"/>
      <c r="N181" s="5"/>
      <c r="O181" s="5"/>
      <c r="P181" s="5"/>
      <c r="Q181" s="5"/>
      <c r="R181" s="5"/>
      <c r="S181" s="5"/>
      <c r="T181" s="5"/>
      <c r="U181" s="5"/>
      <c r="V181" s="5"/>
      <c r="W181" s="5"/>
      <c r="X181" s="5"/>
      <c r="Y181" s="5"/>
      <c r="Z181" s="5"/>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row>
    <row r="182" spans="7:205" ht="20.100000000000001" customHeight="1">
      <c r="G182" s="5"/>
      <c r="H182" s="5"/>
      <c r="I182" s="5"/>
      <c r="J182" s="5"/>
      <c r="K182" s="5"/>
      <c r="L182" s="5"/>
      <c r="M182" s="5"/>
      <c r="N182" s="5"/>
      <c r="O182" s="5"/>
      <c r="P182" s="5"/>
      <c r="Q182" s="5"/>
      <c r="R182" s="5"/>
      <c r="S182" s="5"/>
      <c r="T182" s="5"/>
      <c r="U182" s="5"/>
      <c r="V182" s="5"/>
      <c r="W182" s="5"/>
      <c r="X182" s="5"/>
      <c r="Y182" s="5"/>
      <c r="Z182" s="5"/>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row>
    <row r="183" spans="7:205" ht="20.100000000000001" customHeight="1">
      <c r="G183" s="5"/>
      <c r="H183" s="5"/>
      <c r="I183" s="5"/>
      <c r="J183" s="5"/>
      <c r="K183" s="5"/>
      <c r="L183" s="5"/>
      <c r="M183" s="5"/>
      <c r="N183" s="5"/>
      <c r="O183" s="5"/>
      <c r="P183" s="5"/>
      <c r="Q183" s="5"/>
      <c r="R183" s="5"/>
      <c r="S183" s="5"/>
      <c r="T183" s="5"/>
      <c r="U183" s="5"/>
      <c r="V183" s="5"/>
      <c r="W183" s="5"/>
      <c r="X183" s="5"/>
      <c r="Y183" s="5"/>
      <c r="Z183" s="5"/>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row>
    <row r="184" spans="7:205" ht="20.100000000000001" customHeight="1">
      <c r="G184" s="5"/>
      <c r="H184" s="5"/>
      <c r="I184" s="5"/>
      <c r="J184" s="5"/>
      <c r="K184" s="5"/>
      <c r="L184" s="5"/>
      <c r="M184" s="5"/>
      <c r="N184" s="5"/>
      <c r="O184" s="5"/>
      <c r="P184" s="5"/>
      <c r="Q184" s="5"/>
      <c r="R184" s="5"/>
      <c r="S184" s="5"/>
      <c r="T184" s="5"/>
      <c r="U184" s="5"/>
      <c r="V184" s="5"/>
      <c r="W184" s="5"/>
      <c r="X184" s="5"/>
      <c r="Y184" s="5"/>
      <c r="Z184" s="5"/>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row>
    <row r="185" spans="7:205" ht="20.100000000000001" customHeight="1">
      <c r="G185" s="5"/>
      <c r="H185" s="5"/>
      <c r="I185" s="5"/>
      <c r="J185" s="5"/>
      <c r="K185" s="5"/>
      <c r="L185" s="5"/>
      <c r="M185" s="5"/>
      <c r="N185" s="5"/>
      <c r="O185" s="5"/>
      <c r="P185" s="5"/>
      <c r="Q185" s="5"/>
      <c r="R185" s="5"/>
      <c r="S185" s="5"/>
      <c r="T185" s="5"/>
      <c r="U185" s="5"/>
      <c r="V185" s="5"/>
      <c r="W185" s="5"/>
      <c r="X185" s="5"/>
      <c r="Y185" s="5"/>
      <c r="Z185" s="5"/>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c r="GP185" s="7"/>
      <c r="GQ185" s="7"/>
      <c r="GR185" s="7"/>
      <c r="GS185" s="7"/>
      <c r="GT185" s="7"/>
      <c r="GU185" s="7"/>
      <c r="GV185" s="7"/>
      <c r="GW185" s="7"/>
    </row>
    <row r="186" spans="7:205" ht="20.100000000000001" customHeight="1">
      <c r="G186" s="5"/>
      <c r="H186" s="5"/>
      <c r="I186" s="5"/>
      <c r="J186" s="5"/>
      <c r="K186" s="5"/>
      <c r="L186" s="5"/>
      <c r="M186" s="5"/>
      <c r="N186" s="5"/>
      <c r="O186" s="5"/>
      <c r="P186" s="5"/>
      <c r="Q186" s="5"/>
      <c r="R186" s="5"/>
      <c r="S186" s="5"/>
      <c r="T186" s="5"/>
      <c r="U186" s="5"/>
      <c r="V186" s="5"/>
      <c r="W186" s="5"/>
      <c r="X186" s="5"/>
      <c r="Y186" s="5"/>
      <c r="Z186" s="5"/>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c r="GP186" s="7"/>
      <c r="GQ186" s="7"/>
      <c r="GR186" s="7"/>
      <c r="GS186" s="7"/>
      <c r="GT186" s="7"/>
      <c r="GU186" s="7"/>
      <c r="GV186" s="7"/>
      <c r="GW186" s="7"/>
    </row>
    <row r="187" spans="7:205" ht="20.100000000000001" customHeight="1">
      <c r="G187" s="5"/>
      <c r="H187" s="5"/>
      <c r="I187" s="5"/>
      <c r="J187" s="5"/>
      <c r="K187" s="5"/>
      <c r="L187" s="5"/>
      <c r="M187" s="5"/>
      <c r="N187" s="5"/>
      <c r="O187" s="5"/>
      <c r="P187" s="5"/>
      <c r="Q187" s="5"/>
      <c r="R187" s="5"/>
      <c r="S187" s="5"/>
      <c r="T187" s="5"/>
      <c r="U187" s="5"/>
      <c r="V187" s="5"/>
      <c r="W187" s="5"/>
      <c r="X187" s="5"/>
      <c r="Y187" s="5"/>
      <c r="Z187" s="5"/>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row>
    <row r="188" spans="7:205" ht="20.100000000000001" customHeight="1">
      <c r="G188" s="5"/>
      <c r="H188" s="5"/>
      <c r="I188" s="5"/>
      <c r="J188" s="5"/>
      <c r="K188" s="5"/>
      <c r="L188" s="5"/>
      <c r="M188" s="5"/>
      <c r="N188" s="5"/>
      <c r="O188" s="5"/>
      <c r="P188" s="5"/>
      <c r="Q188" s="5"/>
      <c r="R188" s="5"/>
      <c r="S188" s="5"/>
      <c r="T188" s="5"/>
      <c r="U188" s="5"/>
      <c r="V188" s="5"/>
      <c r="W188" s="5"/>
      <c r="X188" s="5"/>
      <c r="Y188" s="5"/>
      <c r="Z188" s="5"/>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row>
    <row r="189" spans="7:205" ht="20.100000000000001" customHeight="1">
      <c r="G189" s="5"/>
      <c r="H189" s="5"/>
      <c r="I189" s="5"/>
      <c r="J189" s="5"/>
      <c r="K189" s="5"/>
      <c r="L189" s="5"/>
      <c r="M189" s="5"/>
      <c r="N189" s="5"/>
      <c r="O189" s="5"/>
      <c r="P189" s="5"/>
      <c r="Q189" s="5"/>
      <c r="R189" s="5"/>
      <c r="S189" s="5"/>
      <c r="T189" s="5"/>
      <c r="U189" s="5"/>
      <c r="V189" s="5"/>
      <c r="W189" s="5"/>
      <c r="X189" s="5"/>
      <c r="Y189" s="5"/>
      <c r="Z189" s="5"/>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row>
    <row r="190" spans="7:205" ht="20.100000000000001" customHeight="1">
      <c r="G190" s="5"/>
      <c r="H190" s="5"/>
      <c r="I190" s="5"/>
      <c r="J190" s="5"/>
      <c r="K190" s="5"/>
      <c r="L190" s="5"/>
      <c r="M190" s="5"/>
      <c r="N190" s="5"/>
      <c r="O190" s="5"/>
      <c r="P190" s="5"/>
      <c r="Q190" s="5"/>
      <c r="R190" s="5"/>
      <c r="S190" s="5"/>
      <c r="T190" s="5"/>
      <c r="U190" s="5"/>
      <c r="V190" s="5"/>
      <c r="W190" s="5"/>
      <c r="X190" s="5"/>
      <c r="Y190" s="5"/>
      <c r="Z190" s="5"/>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row>
    <row r="191" spans="7:205" ht="20.100000000000001" customHeight="1">
      <c r="G191" s="5"/>
      <c r="H191" s="5"/>
      <c r="I191" s="5"/>
      <c r="J191" s="5"/>
      <c r="K191" s="5"/>
      <c r="L191" s="5"/>
      <c r="M191" s="5"/>
      <c r="N191" s="5"/>
      <c r="O191" s="5"/>
      <c r="P191" s="5"/>
      <c r="Q191" s="5"/>
      <c r="R191" s="5"/>
      <c r="S191" s="5"/>
      <c r="T191" s="5"/>
      <c r="U191" s="5"/>
      <c r="V191" s="5"/>
      <c r="W191" s="5"/>
      <c r="X191" s="5"/>
      <c r="Y191" s="5"/>
      <c r="Z191" s="5"/>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row>
    <row r="192" spans="7:205" ht="20.100000000000001" customHeight="1">
      <c r="G192" s="5"/>
      <c r="H192" s="5"/>
      <c r="I192" s="5"/>
      <c r="J192" s="5"/>
      <c r="K192" s="5"/>
      <c r="L192" s="5"/>
      <c r="M192" s="5"/>
      <c r="N192" s="5"/>
      <c r="O192" s="5"/>
      <c r="P192" s="5"/>
      <c r="Q192" s="5"/>
      <c r="R192" s="5"/>
      <c r="S192" s="5"/>
      <c r="T192" s="5"/>
      <c r="U192" s="5"/>
      <c r="V192" s="5"/>
      <c r="W192" s="5"/>
      <c r="X192" s="5"/>
      <c r="Y192" s="5"/>
      <c r="Z192" s="5"/>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row>
    <row r="193" spans="7:205" ht="20.100000000000001" customHeight="1">
      <c r="G193" s="5"/>
      <c r="H193" s="5"/>
      <c r="I193" s="5"/>
      <c r="J193" s="5"/>
      <c r="K193" s="5"/>
      <c r="L193" s="5"/>
      <c r="M193" s="5"/>
      <c r="N193" s="5"/>
      <c r="O193" s="5"/>
      <c r="P193" s="5"/>
      <c r="Q193" s="5"/>
      <c r="R193" s="5"/>
      <c r="S193" s="5"/>
      <c r="T193" s="5"/>
      <c r="U193" s="5"/>
      <c r="V193" s="5"/>
      <c r="W193" s="5"/>
      <c r="X193" s="5"/>
      <c r="Y193" s="5"/>
      <c r="Z193" s="5"/>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row>
    <row r="194" spans="7:205" ht="20.100000000000001" customHeight="1">
      <c r="G194" s="5"/>
      <c r="H194" s="5"/>
      <c r="I194" s="5"/>
      <c r="J194" s="5"/>
      <c r="K194" s="5"/>
      <c r="L194" s="5"/>
      <c r="M194" s="5"/>
      <c r="N194" s="5"/>
      <c r="O194" s="5"/>
      <c r="P194" s="5"/>
      <c r="Q194" s="5"/>
      <c r="R194" s="5"/>
      <c r="S194" s="5"/>
      <c r="T194" s="5"/>
      <c r="U194" s="5"/>
      <c r="V194" s="5"/>
      <c r="W194" s="5"/>
      <c r="X194" s="5"/>
      <c r="Y194" s="5"/>
      <c r="Z194" s="5"/>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row>
    <row r="195" spans="7:205" ht="20.100000000000001" customHeight="1">
      <c r="G195" s="5"/>
      <c r="H195" s="5"/>
      <c r="I195" s="5"/>
      <c r="J195" s="5"/>
      <c r="K195" s="5"/>
      <c r="L195" s="5"/>
      <c r="M195" s="5"/>
      <c r="N195" s="5"/>
      <c r="O195" s="5"/>
      <c r="P195" s="5"/>
      <c r="Q195" s="5"/>
      <c r="R195" s="5"/>
      <c r="S195" s="5"/>
      <c r="T195" s="5"/>
      <c r="U195" s="5"/>
      <c r="V195" s="5"/>
      <c r="W195" s="5"/>
      <c r="X195" s="5"/>
      <c r="Y195" s="5"/>
      <c r="Z195" s="5"/>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row>
    <row r="196" spans="7:205" ht="20.100000000000001" customHeight="1">
      <c r="G196" s="5"/>
      <c r="H196" s="5"/>
      <c r="I196" s="5"/>
      <c r="J196" s="5"/>
      <c r="K196" s="5"/>
      <c r="L196" s="5"/>
      <c r="M196" s="5"/>
      <c r="N196" s="5"/>
      <c r="O196" s="5"/>
      <c r="P196" s="5"/>
      <c r="Q196" s="5"/>
      <c r="R196" s="5"/>
      <c r="S196" s="5"/>
      <c r="T196" s="5"/>
      <c r="U196" s="5"/>
      <c r="V196" s="5"/>
      <c r="W196" s="5"/>
      <c r="X196" s="5"/>
      <c r="Y196" s="5"/>
      <c r="Z196" s="5"/>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row>
    <row r="197" spans="7:205" ht="20.100000000000001" customHeight="1">
      <c r="G197" s="5"/>
      <c r="H197" s="5"/>
      <c r="I197" s="5"/>
      <c r="J197" s="5"/>
      <c r="K197" s="5"/>
      <c r="L197" s="5"/>
      <c r="M197" s="5"/>
      <c r="N197" s="5"/>
      <c r="O197" s="5"/>
      <c r="P197" s="5"/>
      <c r="Q197" s="5"/>
      <c r="R197" s="5"/>
      <c r="S197" s="5"/>
      <c r="T197" s="5"/>
      <c r="U197" s="5"/>
      <c r="V197" s="5"/>
      <c r="W197" s="5"/>
      <c r="X197" s="5"/>
      <c r="Y197" s="5"/>
      <c r="Z197" s="5"/>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row>
    <row r="198" spans="7:205" ht="20.100000000000001" customHeight="1">
      <c r="G198" s="5"/>
      <c r="H198" s="5"/>
      <c r="I198" s="5"/>
      <c r="J198" s="5"/>
      <c r="K198" s="5"/>
      <c r="L198" s="5"/>
      <c r="M198" s="5"/>
      <c r="N198" s="5"/>
      <c r="O198" s="5"/>
      <c r="P198" s="5"/>
      <c r="Q198" s="5"/>
      <c r="R198" s="5"/>
      <c r="S198" s="5"/>
      <c r="T198" s="5"/>
      <c r="U198" s="5"/>
      <c r="V198" s="5"/>
      <c r="W198" s="5"/>
      <c r="X198" s="5"/>
      <c r="Y198" s="5"/>
      <c r="Z198" s="5"/>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row>
    <row r="199" spans="7:205" ht="20.100000000000001" customHeight="1">
      <c r="G199" s="5"/>
      <c r="H199" s="5"/>
      <c r="I199" s="5"/>
      <c r="J199" s="5"/>
      <c r="K199" s="5"/>
      <c r="L199" s="5"/>
      <c r="M199" s="5"/>
      <c r="N199" s="5"/>
      <c r="O199" s="5"/>
      <c r="P199" s="5"/>
      <c r="Q199" s="5"/>
      <c r="R199" s="5"/>
      <c r="S199" s="5"/>
      <c r="T199" s="5"/>
      <c r="U199" s="5"/>
      <c r="V199" s="5"/>
      <c r="W199" s="5"/>
      <c r="X199" s="5"/>
      <c r="Y199" s="5"/>
      <c r="Z199" s="5"/>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row>
    <row r="200" spans="7:205" ht="20.100000000000001" customHeight="1">
      <c r="G200" s="5"/>
      <c r="H200" s="5"/>
      <c r="I200" s="5"/>
      <c r="J200" s="5"/>
      <c r="K200" s="5"/>
      <c r="L200" s="5"/>
      <c r="M200" s="5"/>
      <c r="N200" s="5"/>
      <c r="O200" s="5"/>
      <c r="P200" s="5"/>
      <c r="Q200" s="5"/>
      <c r="R200" s="5"/>
      <c r="S200" s="5"/>
      <c r="T200" s="5"/>
      <c r="U200" s="5"/>
      <c r="V200" s="5"/>
      <c r="W200" s="5"/>
      <c r="X200" s="5"/>
      <c r="Y200" s="5"/>
      <c r="Z200" s="5"/>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row>
    <row r="201" spans="7:205" ht="20.100000000000001" customHeight="1">
      <c r="G201" s="5"/>
      <c r="H201" s="5"/>
      <c r="I201" s="5"/>
      <c r="J201" s="5"/>
      <c r="K201" s="5"/>
      <c r="L201" s="5"/>
      <c r="M201" s="5"/>
      <c r="N201" s="5"/>
      <c r="O201" s="5"/>
      <c r="P201" s="5"/>
      <c r="Q201" s="5"/>
      <c r="R201" s="5"/>
      <c r="S201" s="5"/>
      <c r="T201" s="5"/>
      <c r="U201" s="5"/>
      <c r="V201" s="5"/>
      <c r="W201" s="5"/>
      <c r="X201" s="5"/>
      <c r="Y201" s="5"/>
      <c r="Z201" s="5"/>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row>
    <row r="202" spans="7:205" ht="20.100000000000001" customHeight="1">
      <c r="G202" s="5"/>
      <c r="H202" s="5"/>
      <c r="I202" s="5"/>
      <c r="J202" s="5"/>
      <c r="K202" s="5"/>
      <c r="L202" s="5"/>
      <c r="M202" s="5"/>
      <c r="N202" s="5"/>
      <c r="O202" s="5"/>
      <c r="P202" s="5"/>
      <c r="Q202" s="5"/>
      <c r="R202" s="5"/>
      <c r="S202" s="5"/>
      <c r="T202" s="5"/>
      <c r="U202" s="5"/>
      <c r="V202" s="5"/>
      <c r="W202" s="5"/>
      <c r="X202" s="5"/>
      <c r="Y202" s="5"/>
      <c r="Z202" s="5"/>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row>
    <row r="203" spans="7:205" ht="20.100000000000001" customHeight="1">
      <c r="G203" s="5"/>
      <c r="H203" s="5"/>
      <c r="I203" s="5"/>
      <c r="J203" s="5"/>
      <c r="K203" s="5"/>
      <c r="L203" s="5"/>
      <c r="M203" s="5"/>
      <c r="N203" s="5"/>
      <c r="O203" s="5"/>
      <c r="P203" s="5"/>
      <c r="Q203" s="5"/>
      <c r="R203" s="5"/>
      <c r="S203" s="5"/>
      <c r="T203" s="5"/>
      <c r="U203" s="5"/>
      <c r="V203" s="5"/>
      <c r="W203" s="5"/>
      <c r="X203" s="5"/>
      <c r="Y203" s="5"/>
      <c r="Z203" s="5"/>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row>
    <row r="204" spans="7:205" ht="20.100000000000001" customHeight="1">
      <c r="G204" s="5"/>
      <c r="H204" s="5"/>
      <c r="I204" s="5"/>
      <c r="J204" s="5"/>
      <c r="K204" s="5"/>
      <c r="L204" s="5"/>
      <c r="M204" s="5"/>
      <c r="N204" s="5"/>
      <c r="O204" s="5"/>
      <c r="P204" s="5"/>
      <c r="Q204" s="5"/>
      <c r="R204" s="5"/>
      <c r="S204" s="5"/>
      <c r="T204" s="5"/>
      <c r="U204" s="5"/>
      <c r="V204" s="5"/>
      <c r="W204" s="5"/>
      <c r="X204" s="5"/>
      <c r="Y204" s="5"/>
      <c r="Z204" s="5"/>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row>
    <row r="205" spans="7:205" ht="20.100000000000001" customHeight="1">
      <c r="G205" s="5"/>
      <c r="H205" s="5"/>
      <c r="I205" s="5"/>
      <c r="J205" s="5"/>
      <c r="K205" s="5"/>
      <c r="L205" s="5"/>
      <c r="M205" s="5"/>
      <c r="N205" s="5"/>
      <c r="O205" s="5"/>
      <c r="P205" s="5"/>
      <c r="Q205" s="5"/>
      <c r="R205" s="5"/>
      <c r="S205" s="5"/>
      <c r="T205" s="5"/>
      <c r="U205" s="5"/>
      <c r="V205" s="5"/>
      <c r="W205" s="5"/>
      <c r="X205" s="5"/>
      <c r="Y205" s="5"/>
      <c r="Z205" s="5"/>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row>
    <row r="206" spans="7:205" ht="20.100000000000001" customHeight="1">
      <c r="G206" s="5"/>
      <c r="H206" s="5"/>
      <c r="I206" s="5"/>
      <c r="J206" s="5"/>
      <c r="K206" s="5"/>
      <c r="L206" s="5"/>
      <c r="M206" s="5"/>
      <c r="N206" s="5"/>
      <c r="O206" s="5"/>
      <c r="P206" s="5"/>
      <c r="Q206" s="5"/>
      <c r="R206" s="5"/>
      <c r="S206" s="5"/>
      <c r="T206" s="5"/>
      <c r="U206" s="5"/>
      <c r="V206" s="5"/>
      <c r="W206" s="5"/>
      <c r="X206" s="5"/>
      <c r="Y206" s="5"/>
      <c r="Z206" s="5"/>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row>
    <row r="207" spans="7:205" ht="20.100000000000001" customHeight="1">
      <c r="G207" s="5"/>
      <c r="H207" s="5"/>
      <c r="I207" s="5"/>
      <c r="J207" s="5"/>
      <c r="K207" s="5"/>
      <c r="L207" s="5"/>
      <c r="M207" s="5"/>
      <c r="N207" s="5"/>
      <c r="O207" s="5"/>
      <c r="P207" s="5"/>
      <c r="Q207" s="5"/>
      <c r="R207" s="5"/>
      <c r="S207" s="5"/>
      <c r="T207" s="5"/>
      <c r="U207" s="5"/>
      <c r="V207" s="5"/>
      <c r="W207" s="5"/>
      <c r="X207" s="5"/>
      <c r="Y207" s="5"/>
      <c r="Z207" s="5"/>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c r="GP207" s="7"/>
      <c r="GQ207" s="7"/>
      <c r="GR207" s="7"/>
      <c r="GS207" s="7"/>
      <c r="GT207" s="7"/>
      <c r="GU207" s="7"/>
      <c r="GV207" s="7"/>
      <c r="GW207" s="7"/>
    </row>
    <row r="208" spans="7:205" ht="20.100000000000001" customHeight="1">
      <c r="G208" s="5"/>
      <c r="H208" s="5"/>
      <c r="I208" s="5"/>
      <c r="J208" s="5"/>
      <c r="K208" s="5"/>
      <c r="L208" s="5"/>
      <c r="M208" s="5"/>
      <c r="N208" s="5"/>
      <c r="O208" s="5"/>
      <c r="P208" s="5"/>
      <c r="Q208" s="5"/>
      <c r="R208" s="5"/>
      <c r="S208" s="5"/>
      <c r="T208" s="5"/>
      <c r="U208" s="5"/>
      <c r="V208" s="5"/>
      <c r="W208" s="5"/>
      <c r="X208" s="5"/>
      <c r="Y208" s="5"/>
      <c r="Z208" s="5"/>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c r="GP208" s="7"/>
      <c r="GQ208" s="7"/>
      <c r="GR208" s="7"/>
      <c r="GS208" s="7"/>
      <c r="GT208" s="7"/>
      <c r="GU208" s="7"/>
      <c r="GV208" s="7"/>
      <c r="GW208" s="7"/>
    </row>
    <row r="209" spans="7:205" ht="20.100000000000001" customHeight="1">
      <c r="G209" s="5"/>
      <c r="H209" s="5"/>
      <c r="I209" s="5"/>
      <c r="J209" s="5"/>
      <c r="K209" s="5"/>
      <c r="L209" s="5"/>
      <c r="M209" s="5"/>
      <c r="N209" s="5"/>
      <c r="O209" s="5"/>
      <c r="P209" s="5"/>
      <c r="Q209" s="5"/>
      <c r="R209" s="5"/>
      <c r="S209" s="5"/>
      <c r="T209" s="5"/>
      <c r="U209" s="5"/>
      <c r="V209" s="5"/>
      <c r="W209" s="5"/>
      <c r="X209" s="5"/>
      <c r="Y209" s="5"/>
      <c r="Z209" s="5"/>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c r="GP209" s="7"/>
      <c r="GQ209" s="7"/>
      <c r="GR209" s="7"/>
      <c r="GS209" s="7"/>
      <c r="GT209" s="7"/>
      <c r="GU209" s="7"/>
      <c r="GV209" s="7"/>
      <c r="GW209" s="7"/>
    </row>
    <row r="210" spans="7:205" ht="20.100000000000001" customHeight="1">
      <c r="G210" s="5"/>
      <c r="H210" s="5"/>
      <c r="I210" s="5"/>
      <c r="J210" s="5"/>
      <c r="K210" s="5"/>
      <c r="L210" s="5"/>
      <c r="M210" s="5"/>
      <c r="N210" s="5"/>
      <c r="O210" s="5"/>
      <c r="P210" s="5"/>
      <c r="Q210" s="5"/>
      <c r="R210" s="5"/>
      <c r="S210" s="5"/>
      <c r="T210" s="5"/>
      <c r="U210" s="5"/>
      <c r="V210" s="5"/>
      <c r="W210" s="5"/>
      <c r="X210" s="5"/>
      <c r="Y210" s="5"/>
      <c r="Z210" s="5"/>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c r="GP210" s="7"/>
      <c r="GQ210" s="7"/>
      <c r="GR210" s="7"/>
      <c r="GS210" s="7"/>
      <c r="GT210" s="7"/>
      <c r="GU210" s="7"/>
      <c r="GV210" s="7"/>
      <c r="GW210" s="7"/>
    </row>
    <row r="211" spans="7:205" ht="20.100000000000001" customHeight="1">
      <c r="G211" s="5"/>
      <c r="H211" s="5"/>
      <c r="I211" s="5"/>
      <c r="J211" s="5"/>
      <c r="K211" s="5"/>
      <c r="L211" s="5"/>
      <c r="M211" s="5"/>
      <c r="N211" s="5"/>
      <c r="O211" s="5"/>
      <c r="P211" s="5"/>
      <c r="Q211" s="5"/>
      <c r="R211" s="5"/>
      <c r="S211" s="5"/>
      <c r="T211" s="5"/>
      <c r="U211" s="5"/>
      <c r="V211" s="5"/>
      <c r="W211" s="5"/>
      <c r="X211" s="5"/>
      <c r="Y211" s="5"/>
      <c r="Z211" s="5"/>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c r="GP211" s="7"/>
      <c r="GQ211" s="7"/>
      <c r="GR211" s="7"/>
      <c r="GS211" s="7"/>
      <c r="GT211" s="7"/>
      <c r="GU211" s="7"/>
      <c r="GV211" s="7"/>
      <c r="GW211" s="7"/>
    </row>
    <row r="212" spans="7:205" ht="20.100000000000001" customHeight="1">
      <c r="G212" s="5"/>
      <c r="H212" s="5"/>
      <c r="I212" s="5"/>
      <c r="J212" s="5"/>
      <c r="K212" s="5"/>
      <c r="L212" s="5"/>
      <c r="M212" s="5"/>
      <c r="N212" s="5"/>
      <c r="O212" s="5"/>
      <c r="P212" s="5"/>
      <c r="Q212" s="5"/>
      <c r="R212" s="5"/>
      <c r="S212" s="5"/>
      <c r="T212" s="5"/>
      <c r="U212" s="5"/>
      <c r="V212" s="5"/>
      <c r="W212" s="5"/>
      <c r="X212" s="5"/>
      <c r="Y212" s="5"/>
      <c r="Z212" s="5"/>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c r="GP212" s="7"/>
      <c r="GQ212" s="7"/>
      <c r="GR212" s="7"/>
      <c r="GS212" s="7"/>
      <c r="GT212" s="7"/>
      <c r="GU212" s="7"/>
      <c r="GV212" s="7"/>
      <c r="GW212" s="7"/>
    </row>
    <row r="213" spans="7:205" ht="20.100000000000001" customHeight="1">
      <c r="G213" s="5"/>
      <c r="H213" s="5"/>
      <c r="I213" s="5"/>
      <c r="J213" s="5"/>
      <c r="K213" s="5"/>
      <c r="L213" s="5"/>
      <c r="M213" s="5"/>
      <c r="N213" s="5"/>
      <c r="O213" s="5"/>
      <c r="P213" s="5"/>
      <c r="Q213" s="5"/>
      <c r="R213" s="5"/>
      <c r="S213" s="5"/>
      <c r="T213" s="5"/>
      <c r="U213" s="5"/>
      <c r="V213" s="5"/>
      <c r="W213" s="5"/>
      <c r="X213" s="5"/>
      <c r="Y213" s="5"/>
      <c r="Z213" s="5"/>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c r="GP213" s="7"/>
      <c r="GQ213" s="7"/>
      <c r="GR213" s="7"/>
      <c r="GS213" s="7"/>
      <c r="GT213" s="7"/>
      <c r="GU213" s="7"/>
      <c r="GV213" s="7"/>
      <c r="GW213" s="7"/>
    </row>
    <row r="214" spans="7:205" ht="20.100000000000001" customHeight="1">
      <c r="G214" s="5"/>
      <c r="H214" s="5"/>
      <c r="I214" s="5"/>
      <c r="J214" s="5"/>
      <c r="K214" s="5"/>
      <c r="L214" s="5"/>
      <c r="M214" s="5"/>
      <c r="N214" s="5"/>
      <c r="O214" s="5"/>
      <c r="P214" s="5"/>
      <c r="Q214" s="5"/>
      <c r="R214" s="5"/>
      <c r="S214" s="5"/>
      <c r="T214" s="5"/>
      <c r="U214" s="5"/>
      <c r="V214" s="5"/>
      <c r="W214" s="5"/>
      <c r="X214" s="5"/>
      <c r="Y214" s="5"/>
      <c r="Z214" s="5"/>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c r="GP214" s="7"/>
      <c r="GQ214" s="7"/>
      <c r="GR214" s="7"/>
      <c r="GS214" s="7"/>
      <c r="GT214" s="7"/>
      <c r="GU214" s="7"/>
      <c r="GV214" s="7"/>
      <c r="GW214" s="7"/>
    </row>
    <row r="215" spans="7:205" ht="20.100000000000001" customHeight="1">
      <c r="G215" s="5"/>
      <c r="H215" s="5"/>
      <c r="I215" s="5"/>
      <c r="J215" s="5"/>
      <c r="K215" s="5"/>
      <c r="L215" s="5"/>
      <c r="M215" s="5"/>
      <c r="N215" s="5"/>
      <c r="O215" s="5"/>
      <c r="P215" s="5"/>
      <c r="Q215" s="5"/>
      <c r="R215" s="5"/>
      <c r="S215" s="5"/>
      <c r="T215" s="5"/>
      <c r="U215" s="5"/>
      <c r="V215" s="5"/>
      <c r="W215" s="5"/>
      <c r="X215" s="5"/>
      <c r="Y215" s="5"/>
      <c r="Z215" s="5"/>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c r="GP215" s="7"/>
      <c r="GQ215" s="7"/>
      <c r="GR215" s="7"/>
      <c r="GS215" s="7"/>
      <c r="GT215" s="7"/>
      <c r="GU215" s="7"/>
      <c r="GV215" s="7"/>
      <c r="GW215" s="7"/>
    </row>
    <row r="216" spans="7:205" ht="20.100000000000001" customHeight="1">
      <c r="G216" s="5"/>
      <c r="H216" s="5"/>
      <c r="I216" s="5"/>
      <c r="J216" s="5"/>
      <c r="K216" s="5"/>
      <c r="L216" s="5"/>
      <c r="M216" s="5"/>
      <c r="N216" s="5"/>
      <c r="O216" s="5"/>
      <c r="P216" s="5"/>
      <c r="Q216" s="5"/>
      <c r="R216" s="5"/>
      <c r="S216" s="5"/>
      <c r="T216" s="5"/>
      <c r="U216" s="5"/>
      <c r="V216" s="5"/>
      <c r="W216" s="5"/>
      <c r="X216" s="5"/>
      <c r="Y216" s="5"/>
      <c r="Z216" s="5"/>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c r="GP216" s="7"/>
      <c r="GQ216" s="7"/>
      <c r="GR216" s="7"/>
      <c r="GS216" s="7"/>
      <c r="GT216" s="7"/>
      <c r="GU216" s="7"/>
      <c r="GV216" s="7"/>
      <c r="GW216" s="7"/>
    </row>
    <row r="217" spans="7:205" ht="20.100000000000001" customHeight="1">
      <c r="G217" s="5"/>
      <c r="H217" s="5"/>
      <c r="I217" s="5"/>
      <c r="J217" s="5"/>
      <c r="K217" s="5"/>
      <c r="L217" s="5"/>
      <c r="M217" s="5"/>
      <c r="N217" s="5"/>
      <c r="O217" s="5"/>
      <c r="P217" s="5"/>
      <c r="Q217" s="5"/>
      <c r="R217" s="5"/>
      <c r="S217" s="5"/>
      <c r="T217" s="5"/>
      <c r="U217" s="5"/>
      <c r="V217" s="5"/>
      <c r="W217" s="5"/>
      <c r="X217" s="5"/>
      <c r="Y217" s="5"/>
      <c r="Z217" s="5"/>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c r="GP217" s="7"/>
      <c r="GQ217" s="7"/>
      <c r="GR217" s="7"/>
      <c r="GS217" s="7"/>
      <c r="GT217" s="7"/>
      <c r="GU217" s="7"/>
      <c r="GV217" s="7"/>
      <c r="GW217" s="7"/>
    </row>
    <row r="218" spans="7:205" ht="20.100000000000001" customHeight="1">
      <c r="G218" s="5"/>
      <c r="H218" s="5"/>
      <c r="I218" s="5"/>
      <c r="J218" s="5"/>
      <c r="K218" s="5"/>
      <c r="L218" s="5"/>
      <c r="M218" s="5"/>
      <c r="N218" s="5"/>
      <c r="O218" s="5"/>
      <c r="P218" s="5"/>
      <c r="Q218" s="5"/>
      <c r="R218" s="5"/>
      <c r="S218" s="5"/>
      <c r="T218" s="5"/>
      <c r="U218" s="5"/>
      <c r="V218" s="5"/>
      <c r="W218" s="5"/>
      <c r="X218" s="5"/>
      <c r="Y218" s="5"/>
      <c r="Z218" s="5"/>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c r="GP218" s="7"/>
      <c r="GQ218" s="7"/>
      <c r="GR218" s="7"/>
      <c r="GS218" s="7"/>
      <c r="GT218" s="7"/>
      <c r="GU218" s="7"/>
      <c r="GV218" s="7"/>
      <c r="GW218" s="7"/>
    </row>
    <row r="219" spans="7:205" ht="20.100000000000001" customHeight="1">
      <c r="G219" s="5"/>
      <c r="H219" s="5"/>
      <c r="I219" s="5"/>
      <c r="J219" s="5"/>
      <c r="K219" s="5"/>
      <c r="L219" s="5"/>
      <c r="M219" s="5"/>
      <c r="N219" s="5"/>
      <c r="O219" s="5"/>
      <c r="P219" s="5"/>
      <c r="Q219" s="5"/>
      <c r="R219" s="5"/>
      <c r="S219" s="5"/>
      <c r="T219" s="5"/>
      <c r="U219" s="5"/>
      <c r="V219" s="5"/>
      <c r="W219" s="5"/>
      <c r="X219" s="5"/>
      <c r="Y219" s="5"/>
      <c r="Z219" s="5"/>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c r="GP219" s="7"/>
      <c r="GQ219" s="7"/>
      <c r="GR219" s="7"/>
      <c r="GS219" s="7"/>
      <c r="GT219" s="7"/>
      <c r="GU219" s="7"/>
      <c r="GV219" s="7"/>
      <c r="GW219" s="7"/>
    </row>
    <row r="220" spans="7:205" ht="20.100000000000001" customHeight="1">
      <c r="G220" s="5"/>
      <c r="H220" s="5"/>
      <c r="I220" s="5"/>
      <c r="J220" s="5"/>
      <c r="K220" s="5"/>
      <c r="L220" s="5"/>
      <c r="M220" s="5"/>
      <c r="N220" s="5"/>
      <c r="O220" s="5"/>
      <c r="P220" s="5"/>
      <c r="Q220" s="5"/>
      <c r="R220" s="5"/>
      <c r="S220" s="5"/>
      <c r="T220" s="5"/>
      <c r="U220" s="5"/>
      <c r="V220" s="5"/>
      <c r="W220" s="5"/>
      <c r="X220" s="5"/>
      <c r="Y220" s="5"/>
      <c r="Z220" s="5"/>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c r="GP220" s="7"/>
      <c r="GQ220" s="7"/>
      <c r="GR220" s="7"/>
      <c r="GS220" s="7"/>
      <c r="GT220" s="7"/>
      <c r="GU220" s="7"/>
      <c r="GV220" s="7"/>
      <c r="GW220" s="7"/>
    </row>
  </sheetData>
  <sheetProtection algorithmName="SHA-512" hashValue="ba81eJD79x6nqmWryvGAoMcEKg40pLblHCKWdQwZsi0ZRmnrvmLyNLbCsMyqMPu1qqgaPfjU40JPiV26ohAHCQ==" saltValue="MnPclBld1HRWQFguUshyjA==" spinCount="100000" sheet="1" objects="1" scenarios="1"/>
  <mergeCells count="3">
    <mergeCell ref="B2:F2"/>
    <mergeCell ref="B4:F4"/>
    <mergeCell ref="B26:E27"/>
  </mergeCells>
  <hyperlinks>
    <hyperlink ref="B18" location="'1B'!A1" tooltip="Reken zelf!" display="} Klik hier" xr:uid="{72A5CC13-27AE-4400-BCDF-ED0A4922A60F}"/>
    <hyperlink ref="F21" r:id="rId1" tooltip="Stel uw vraag aan de redactie" xr:uid="{D75A38D8-A841-49E3-8774-8B149DB09244}"/>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Props1.xml><?xml version="1.0" encoding="utf-8"?>
<ds:datastoreItem xmlns:ds="http://schemas.openxmlformats.org/officeDocument/2006/customXml" ds:itemID="{DEE0360F-86AA-4D72-A7FB-04C2E74EFA8A}">
  <ds:schemaRefs>
    <ds:schemaRef ds:uri="http://schemas.microsoft.com/sharepoint/v3/contenttype/forms"/>
  </ds:schemaRefs>
</ds:datastoreItem>
</file>

<file path=customXml/itemProps2.xml><?xml version="1.0" encoding="utf-8"?>
<ds:datastoreItem xmlns:ds="http://schemas.openxmlformats.org/officeDocument/2006/customXml" ds:itemID="{A08BECD6-CD4D-4BAD-A5BF-43FE43C99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DE8CC1-74CE-4BA4-9172-66C3209EBAC4}">
  <ds:schemaRef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Home</vt:lpstr>
      <vt:lpstr>1</vt:lpstr>
      <vt:lpstr>2</vt:lpstr>
      <vt:lpstr>Home FR</vt:lpstr>
      <vt:lpstr>1FR</vt:lpstr>
      <vt:lpstr>2FR</vt:lpstr>
      <vt:lpstr>Home B</vt:lpstr>
      <vt:lpstr>1B</vt:lpstr>
      <vt:lpstr>2B</vt:lpstr>
      <vt:lpstr>Home FR B</vt:lpstr>
      <vt:lpstr>1FRB</vt:lpstr>
      <vt:lpstr>2FRB</vt:lpstr>
      <vt:lpstr>EDISEC</vt:lpstr>
      <vt:lpstr>DTM</vt:lpstr>
      <vt:lpstr>'1'!Print_Area</vt:lpstr>
      <vt:lpstr>'1B'!Print_Area</vt:lpstr>
      <vt:lpstr>'1FR'!Print_Area</vt:lpstr>
      <vt:lpstr>'1FRB'!Print_Area</vt:lpstr>
      <vt:lpstr>'2'!Print_Area</vt:lpstr>
      <vt:lpstr>'2B'!Print_Area</vt:lpstr>
      <vt:lpstr>'2FR'!Print_Area</vt:lpstr>
      <vt:lpstr>'2FRB'!Print_Area</vt:lpstr>
    </vt:vector>
  </TitlesOfParts>
  <Manager/>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POISMANS</dc:creator>
  <cp:keywords>473247-473246-422472-422558</cp:keywords>
  <dc:description/>
  <cp:lastModifiedBy>Florence GOFFINET</cp:lastModifiedBy>
  <cp:lastPrinted>2024-01-08T14:25:59Z</cp:lastPrinted>
  <dcterms:created xsi:type="dcterms:W3CDTF">2000-02-07T09:26:44Z</dcterms:created>
  <dcterms:modified xsi:type="dcterms:W3CDTF">2026-04-24T08:18:31Z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